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8_{A8EE8C4F-98F3-4FE1-AF88-0B5E051A7E93}" xr6:coauthVersionLast="47" xr6:coauthVersionMax="47" xr10:uidLastSave="{00000000-0000-0000-0000-000000000000}"/>
  <bookViews>
    <workbookView xWindow="-110" yWindow="-110" windowWidth="38620" windowHeight="21100" tabRatio="794" xr2:uid="{00000000-000D-0000-FFFF-FFFF00000000}"/>
  </bookViews>
  <sheets>
    <sheet name="pszenica oz. " sheetId="1" r:id="rId1"/>
    <sheet name="pszenżyto ozime" sheetId="6" r:id="rId2"/>
    <sheet name="żyto ozime" sheetId="7" state="hidden" r:id="rId3"/>
    <sheet name="żyto oz" sheetId="14" r:id="rId4"/>
    <sheet name="pszenica jara" sheetId="4" r:id="rId5"/>
    <sheet name="jeczmień jary" sheetId="5" r:id="rId6"/>
    <sheet name="rzepak" sheetId="11" r:id="rId7"/>
    <sheet name="ziemniak" sheetId="9" r:id="rId8"/>
    <sheet name="Kukurydza" sheetId="12" r:id="rId9"/>
    <sheet name="Arkusz1" sheetId="15" r:id="rId10"/>
  </sheets>
  <calcPr calcId="191029"/>
</workbook>
</file>

<file path=xl/calcChain.xml><?xml version="1.0" encoding="utf-8"?>
<calcChain xmlns="http://schemas.openxmlformats.org/spreadsheetml/2006/main">
  <c r="Z8" i="9" l="1"/>
  <c r="W8" i="12"/>
  <c r="AA10" i="11"/>
  <c r="AB9" i="4" l="1"/>
  <c r="AB8" i="14" l="1"/>
  <c r="AB8" i="6"/>
  <c r="AB9" i="1"/>
  <c r="N8" i="7" l="1"/>
  <c r="O9" i="7"/>
  <c r="N10" i="7"/>
  <c r="N11" i="7"/>
  <c r="N12" i="7"/>
  <c r="V8" i="7"/>
</calcChain>
</file>

<file path=xl/sharedStrings.xml><?xml version="1.0" encoding="utf-8"?>
<sst xmlns="http://schemas.openxmlformats.org/spreadsheetml/2006/main" count="1354" uniqueCount="311">
  <si>
    <t>przedplon</t>
  </si>
  <si>
    <t>Gatunek/odmiana</t>
  </si>
  <si>
    <t>zasobność gleby PKMg</t>
  </si>
  <si>
    <t>termin siewu</t>
  </si>
  <si>
    <t>zabiegi ochrony roślin</t>
  </si>
  <si>
    <t>regulacja zachwaszczenia</t>
  </si>
  <si>
    <t>chemiczna</t>
  </si>
  <si>
    <t>zwalczanie szkodników</t>
  </si>
  <si>
    <t>skrzypionka</t>
  </si>
  <si>
    <t>mszyce</t>
  </si>
  <si>
    <t>zwalczanie/profilaktyka chorób</t>
  </si>
  <si>
    <t>zaprawianie</t>
  </si>
  <si>
    <t>inne zabiegi</t>
  </si>
  <si>
    <t>Nawożenie</t>
  </si>
  <si>
    <t>N</t>
  </si>
  <si>
    <t>P</t>
  </si>
  <si>
    <t>K</t>
  </si>
  <si>
    <t>Termin zbioru</t>
  </si>
  <si>
    <t>POWIAT</t>
  </si>
  <si>
    <t>GMINA</t>
  </si>
  <si>
    <t>PLON dt/ha</t>
  </si>
  <si>
    <t>brak</t>
  </si>
  <si>
    <t>tak</t>
  </si>
  <si>
    <t>pszenżyto oz.</t>
  </si>
  <si>
    <t>t/ha</t>
  </si>
  <si>
    <t>obornik/gnojowica</t>
  </si>
  <si>
    <t>m3/ha</t>
  </si>
  <si>
    <t>średnia średnia średnia</t>
  </si>
  <si>
    <t>mechaniczna</t>
  </si>
  <si>
    <t>Biskupiec</t>
  </si>
  <si>
    <t>olsztyński</t>
  </si>
  <si>
    <t>owies</t>
  </si>
  <si>
    <t>Lp.</t>
  </si>
  <si>
    <t>braniewski</t>
  </si>
  <si>
    <t>piski</t>
  </si>
  <si>
    <t>Frombork</t>
  </si>
  <si>
    <t>Pisz</t>
  </si>
  <si>
    <t>średnia średnia   brak</t>
  </si>
  <si>
    <t>Lelkowo</t>
  </si>
  <si>
    <t>Butryny</t>
  </si>
  <si>
    <t>łubin wąskolistny</t>
  </si>
  <si>
    <t>20 jesień 2012</t>
  </si>
  <si>
    <t>machaniczna</t>
  </si>
  <si>
    <t>chowacze</t>
  </si>
  <si>
    <t>słodyszek</t>
  </si>
  <si>
    <t>pryszczarek</t>
  </si>
  <si>
    <t>pchełki</t>
  </si>
  <si>
    <t>Obornik</t>
  </si>
  <si>
    <t>Plon średni dt z ha</t>
  </si>
  <si>
    <t>chemiczna (ilość zabiegów)</t>
  </si>
  <si>
    <t>5.08.15</t>
  </si>
  <si>
    <t>6.08.15</t>
  </si>
  <si>
    <t>20.09.14</t>
  </si>
  <si>
    <t>18.09.14</t>
  </si>
  <si>
    <t>12.09.14</t>
  </si>
  <si>
    <t>8.08.15</t>
  </si>
  <si>
    <t>10.09.14</t>
  </si>
  <si>
    <t>Gatunek/ odmiana</t>
  </si>
  <si>
    <t>termin siewu/sadzenia</t>
  </si>
  <si>
    <t>stonka ziemniaczana</t>
  </si>
  <si>
    <t>ilość zabiegów</t>
  </si>
  <si>
    <t>zaraza ziemniaka</t>
  </si>
  <si>
    <r>
      <rPr>
        <b/>
        <sz val="11"/>
        <color indexed="8"/>
        <rFont val="Calibri"/>
        <family val="2"/>
        <charset val="238"/>
      </rPr>
      <t>Temat demonstracji: "Plonowanie rzepaku ozimego odmian zalecanycj do uprawy w województwie warmińsko mazurskim ze szczególnym uwzględnieniem integrowanej ochrony"</t>
    </r>
    <r>
      <rPr>
        <sz val="11"/>
        <color theme="1"/>
        <rFont val="Calibri"/>
        <family val="2"/>
        <scheme val="minor"/>
      </rPr>
      <t xml:space="preserve"> </t>
    </r>
  </si>
  <si>
    <t>zabiegi ochrony roślin - liczba zabiegów</t>
  </si>
  <si>
    <r>
      <t>Tabela 3. Zestawienie wyników demonstracji polowych w udziałem</t>
    </r>
    <r>
      <rPr>
        <b/>
        <sz val="11"/>
        <color indexed="8"/>
        <rFont val="Calibri"/>
        <family val="2"/>
        <charset val="238"/>
      </rPr>
      <t xml:space="preserve"> żyta ozimego odmiany Dańkowskie Diament</t>
    </r>
    <r>
      <rPr>
        <sz val="11"/>
        <color theme="1"/>
        <rFont val="Calibri"/>
        <family val="2"/>
        <scheme val="minor"/>
      </rPr>
      <t>.</t>
    </r>
  </si>
  <si>
    <t>dolistne</t>
  </si>
  <si>
    <t>−</t>
  </si>
  <si>
    <t>Tabela 6. Zestawienie wyników demonstracji polowych w udziałemrzepaku ozimego odmian:  Vectra, Rick, Kadore C1, Sherlock, Monolit C1, Visby F1, Shrek F1, Mercedes F1, Canti, Arot, Exquisite, Diamont C1, Alister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</si>
  <si>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</si>
  <si>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</si>
  <si>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</si>
  <si>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</si>
  <si>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</si>
  <si>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</si>
  <si>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</si>
  <si>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</si>
  <si>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</si>
  <si>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</si>
  <si>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</si>
  <si>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Lp. </t>
  </si>
  <si>
    <t>Nazwisko organizatora - Doradcy</t>
  </si>
  <si>
    <t>Tomasz Rumian</t>
  </si>
  <si>
    <t>Barbara Kocięda</t>
  </si>
  <si>
    <t>Agnieszka Witkiewicz</t>
  </si>
  <si>
    <t>Władysław Tyllo</t>
  </si>
  <si>
    <t>Wanda Kępczyńska</t>
  </si>
  <si>
    <t>zabiegi ochrony roślin- ilość zabiegów</t>
  </si>
  <si>
    <t>zwalczanie/ profilaktyka chorób</t>
  </si>
  <si>
    <r>
      <t xml:space="preserve">Tabela 6. Zestawienie wyników demonstracji polowych w udziałem </t>
    </r>
    <r>
      <rPr>
        <b/>
        <sz val="11"/>
        <color indexed="8"/>
        <rFont val="Calibri"/>
        <family val="2"/>
        <charset val="238"/>
      </rPr>
      <t>rzepaku ozimego.</t>
    </r>
  </si>
  <si>
    <t>Temat demonstracji: "Wpływ warunków glebowych oraz nawożenia i ochrony roślin na plonowanie pszenicy ozimej odmiany Arkadia w województwie warmońsko-mazurskim"</t>
  </si>
  <si>
    <t>elbląski</t>
  </si>
  <si>
    <t>nidzicki</t>
  </si>
  <si>
    <t>Nidzica</t>
  </si>
  <si>
    <t>zwalczanie chorób</t>
  </si>
  <si>
    <t>alternaroiza</t>
  </si>
  <si>
    <t>nowomiejski</t>
  </si>
  <si>
    <t>ostródzki</t>
  </si>
  <si>
    <t>Biała Piska</t>
  </si>
  <si>
    <t>obornik           (t/ha)</t>
  </si>
  <si>
    <t>Nawożenie (kg/ha)</t>
  </si>
  <si>
    <t>bartoszycki</t>
  </si>
  <si>
    <t>działdowski</t>
  </si>
  <si>
    <t>liczba zabiegów</t>
  </si>
  <si>
    <t xml:space="preserve">zabiegi ochrony roślin </t>
  </si>
  <si>
    <t>giżycki</t>
  </si>
  <si>
    <t>Gołdap</t>
  </si>
  <si>
    <t>ełcki</t>
  </si>
  <si>
    <t>iławski</t>
  </si>
  <si>
    <t>Iława</t>
  </si>
  <si>
    <t>kętrzyński</t>
  </si>
  <si>
    <t>mszyce/muchówki</t>
  </si>
  <si>
    <t>lidzbarski</t>
  </si>
  <si>
    <t>Kętrzyn</t>
  </si>
  <si>
    <t>olecki</t>
  </si>
  <si>
    <t xml:space="preserve"> liczba zabiegów</t>
  </si>
  <si>
    <t>Lubawa</t>
  </si>
  <si>
    <t>węgorzewski</t>
  </si>
  <si>
    <t>Korsze</t>
  </si>
  <si>
    <t>Kolno</t>
  </si>
  <si>
    <t>Srokowo</t>
  </si>
  <si>
    <t>odmiana</t>
  </si>
  <si>
    <t>obornik t/ha</t>
  </si>
  <si>
    <t>Elbląg</t>
  </si>
  <si>
    <t>gnojowica m3/ha</t>
  </si>
  <si>
    <t>Purda</t>
  </si>
  <si>
    <t>Prostki</t>
  </si>
  <si>
    <t>Węgorzewo</t>
  </si>
  <si>
    <t>Karol Dobrzyń</t>
  </si>
  <si>
    <t>Grzegorz Kowalski</t>
  </si>
  <si>
    <t>Kurzętnik</t>
  </si>
  <si>
    <t>Witold Sańko</t>
  </si>
  <si>
    <t>Tadeusz Treska</t>
  </si>
  <si>
    <t>Mrągowo</t>
  </si>
  <si>
    <t>Morąg</t>
  </si>
  <si>
    <t>Krzysztof Bartnik</t>
  </si>
  <si>
    <t>Ryn</t>
  </si>
  <si>
    <t>gołdapski</t>
  </si>
  <si>
    <t>Edward Lesiak</t>
  </si>
  <si>
    <t>Grzegorz Kasprowicz</t>
  </si>
  <si>
    <t>Kiwity</t>
  </si>
  <si>
    <t>Gnojowica</t>
  </si>
  <si>
    <t>mrągowski</t>
  </si>
  <si>
    <t>Wojciech Gryczka</t>
  </si>
  <si>
    <t>Banie Mazurskie</t>
  </si>
  <si>
    <t>Świątki</t>
  </si>
  <si>
    <t>Pasłęk</t>
  </si>
  <si>
    <t>Budry</t>
  </si>
  <si>
    <t>Zbigniew Salmanowicz</t>
  </si>
  <si>
    <t>Olecko</t>
  </si>
  <si>
    <t>Justyna Nowak</t>
  </si>
  <si>
    <t>Jonkowo</t>
  </si>
  <si>
    <t>Artur Jankowski</t>
  </si>
  <si>
    <t>Grzegorz Jędrzejek</t>
  </si>
  <si>
    <t>Rafał Pawłowski</t>
  </si>
  <si>
    <t>Ostróda</t>
  </si>
  <si>
    <t>Tabela 7. Zestawienie wyników demonstracji polowych w udziałem ziemniaka.</t>
  </si>
  <si>
    <t>Sylwia Zubek</t>
  </si>
  <si>
    <t xml:space="preserve">elbląski </t>
  </si>
  <si>
    <t>szczyciński</t>
  </si>
  <si>
    <t>Oleśno</t>
  </si>
  <si>
    <t>Kinga Latosińska</t>
  </si>
  <si>
    <t>Ewelina Lechowska</t>
  </si>
  <si>
    <t>Pieniężno</t>
  </si>
  <si>
    <t>wysoka</t>
  </si>
  <si>
    <t>nie</t>
  </si>
  <si>
    <t>rzepak ozimy</t>
  </si>
  <si>
    <t>średnia</t>
  </si>
  <si>
    <t>bobik</t>
  </si>
  <si>
    <t>pszenżyto ozime</t>
  </si>
  <si>
    <t>pszenica ozima</t>
  </si>
  <si>
    <t>pszenica jara</t>
  </si>
  <si>
    <t>kukurydza</t>
  </si>
  <si>
    <t>Marta Koziej</t>
  </si>
  <si>
    <t>Joanna Matyjasek</t>
  </si>
  <si>
    <t>Rafał Kabara</t>
  </si>
  <si>
    <t>Emilia Zajączkowska</t>
  </si>
  <si>
    <t>Dariusz Mazur</t>
  </si>
  <si>
    <t>Janowo</t>
  </si>
  <si>
    <t>Jeziorany</t>
  </si>
  <si>
    <t>Wielbark</t>
  </si>
  <si>
    <t>Izabela Makarewicz</t>
  </si>
  <si>
    <t>Mirosław Zdunek</t>
  </si>
  <si>
    <t>Orneta</t>
  </si>
  <si>
    <t>Olga Herbszt</t>
  </si>
  <si>
    <t>11.</t>
  </si>
  <si>
    <t>12.</t>
  </si>
  <si>
    <t>13.</t>
  </si>
  <si>
    <t>14.</t>
  </si>
  <si>
    <t>Dobre Miasto</t>
  </si>
  <si>
    <t>Aneta Gralewska</t>
  </si>
  <si>
    <t>Kalinowo</t>
  </si>
  <si>
    <t>mieszanka zbożowa</t>
  </si>
  <si>
    <t>Szymon Krysiuk</t>
  </si>
  <si>
    <t>Danubio</t>
  </si>
  <si>
    <t>Ignacy</t>
  </si>
  <si>
    <t>Tabela 8. Zestawienie wyników demonstracji polowych w kukurydzy.</t>
  </si>
  <si>
    <t>Elżbieta Krajnik</t>
  </si>
  <si>
    <t>Rafał Wronowski</t>
  </si>
  <si>
    <t>Adam Kozicki</t>
  </si>
  <si>
    <t>Najmowicz Marzena</t>
  </si>
  <si>
    <t>Krech Marta</t>
  </si>
  <si>
    <t>Braniewo</t>
  </si>
  <si>
    <t>Grędziński Arkadiusz</t>
  </si>
  <si>
    <t>Dywity</t>
  </si>
  <si>
    <t>Agnieszka Kobryń</t>
  </si>
  <si>
    <t>Bisztynek</t>
  </si>
  <si>
    <t>Łukta</t>
  </si>
  <si>
    <t>Czesława Orłowska-Staniszewska</t>
  </si>
  <si>
    <t>Grzegorz Tulski</t>
  </si>
  <si>
    <t>Górowo Iławeckie</t>
  </si>
  <si>
    <t>Nowe Miasto Lubawskie</t>
  </si>
  <si>
    <t>Grzegorz Bałanda</t>
  </si>
  <si>
    <t>Sabina Obuchowska</t>
  </si>
  <si>
    <t>Iga Jurczak</t>
  </si>
  <si>
    <t>groch siewny</t>
  </si>
  <si>
    <t>Alina Milewska</t>
  </si>
  <si>
    <t>Karina Wiwiora</t>
  </si>
  <si>
    <t>Anna Malesa</t>
  </si>
  <si>
    <t>Miłakowo</t>
  </si>
  <si>
    <t>Locata</t>
  </si>
  <si>
    <t>Olga Budka</t>
  </si>
  <si>
    <t>Andrzej Cybulski</t>
  </si>
  <si>
    <t>Irga</t>
  </si>
  <si>
    <t>Łubin</t>
  </si>
  <si>
    <t>Markusy</t>
  </si>
  <si>
    <t>Lidzbark Warmiński</t>
  </si>
  <si>
    <t>Paulina Chlewińska</t>
  </si>
  <si>
    <t>Cybulski Andrzej</t>
  </si>
  <si>
    <t>Rafał Formański</t>
  </si>
  <si>
    <t>Szustkiewicz Weronika</t>
  </si>
  <si>
    <t>Karolak Anika</t>
  </si>
  <si>
    <t>Agnieszka Kieliszek</t>
  </si>
  <si>
    <t xml:space="preserve">Emil Kobiela </t>
  </si>
  <si>
    <t>Głoskowska Anna</t>
  </si>
  <si>
    <t>Kępczyńska Wanda</t>
  </si>
  <si>
    <t>Iłowo- Osada</t>
  </si>
  <si>
    <t xml:space="preserve">Giżycko </t>
  </si>
  <si>
    <t>Natalia Wiśniewska</t>
  </si>
  <si>
    <t>Sabina Bielecka</t>
  </si>
  <si>
    <t>Porębski Wojciech</t>
  </si>
  <si>
    <t>Monika Pałdyna</t>
  </si>
  <si>
    <t xml:space="preserve">Gabriela Borkowska </t>
  </si>
  <si>
    <t>Wydminy</t>
  </si>
  <si>
    <t>Ruciane - Nida</t>
  </si>
  <si>
    <t>Romanowski Andrzej</t>
  </si>
  <si>
    <t>Zbigniew Rudnicki</t>
  </si>
  <si>
    <t>Cybula Katarzyna</t>
  </si>
  <si>
    <t>Młynary</t>
  </si>
  <si>
    <t>Bartoszyce</t>
  </si>
  <si>
    <t>Weronika Morusiewicz</t>
  </si>
  <si>
    <t>Katarzyna Ejsmont</t>
  </si>
  <si>
    <t>Wilczęta</t>
  </si>
  <si>
    <t>Piecki</t>
  </si>
  <si>
    <t>Olsztynek</t>
  </si>
  <si>
    <t>Krystian Żarnowski</t>
  </si>
  <si>
    <t>Agnieszka Bąba</t>
  </si>
  <si>
    <t>Lobert Patrycja</t>
  </si>
  <si>
    <t>Małgorzata Chwojnicka</t>
  </si>
  <si>
    <t>Wojciech Staniszewski</t>
  </si>
  <si>
    <t>Joanna Sułek</t>
  </si>
  <si>
    <t>Temat demonstracji:  "Dobór odmiany oraz technologi uprawy jako czynniki plonotwórcze pszenicy ozimej"</t>
  </si>
  <si>
    <r>
      <t xml:space="preserve">Tabela 1. Zestawienie wyników demonstracji polowych w udziałem pszenicy ozimej odmiany </t>
    </r>
    <r>
      <rPr>
        <b/>
        <sz val="11"/>
        <color theme="1"/>
        <rFont val="Calibri"/>
        <family val="2"/>
        <charset val="238"/>
        <scheme val="minor"/>
      </rPr>
      <t>Formacja</t>
    </r>
    <r>
      <rPr>
        <sz val="11"/>
        <color theme="1"/>
        <rFont val="Calibri"/>
        <family val="2"/>
        <scheme val="minor"/>
      </rPr>
      <t>.</t>
    </r>
  </si>
  <si>
    <t>Temat demonstracji:  "Dobór odmiany oraz technologii uprawy jako czynniki plonotwórcze  pszenżyta ozimego"</t>
  </si>
  <si>
    <t>Temat demonstracji:  "Dobór odmiany oraz technologii uprawy jako czynniki plonotwórcze żyta ozimego"</t>
  </si>
  <si>
    <t>Temat demonstracji: "Dobór odmiany oraz technologii uprawy jako czynniki plonotwórcze pszenicy jarej"</t>
  </si>
  <si>
    <t>Temat demonstracji: "Dobór odmiany oraz technologii uprawy jako czynniki plonotwórcze jęczmienia jarego"</t>
  </si>
  <si>
    <t>Temat demonstracji: "Dobór odmiany oraz technologii uprawy jako czynniki plonotwórcze rzepaku ozimego"</t>
  </si>
  <si>
    <r>
      <t>Temat demonstracji: „Dobór odmiany oraz technologii uprawy jako czynniki plonotwórcze ziemniaka jadalnego ”</t>
    </r>
    <r>
      <rPr>
        <sz val="11"/>
        <color indexed="8"/>
        <rFont val="Calibri"/>
        <family val="2"/>
        <charset val="238"/>
      </rPr>
      <t xml:space="preserve"> </t>
    </r>
  </si>
  <si>
    <t>Temat demonstracji: "Dobór odmiany oraz technologii uprawy jako czynniki plonotwórcze kukurydzy.''</t>
  </si>
  <si>
    <r>
      <t xml:space="preserve">Tabela 2. Zestawienie wyników demonstracji polowych w udziałem pszenżyta ozimego odmiany </t>
    </r>
    <r>
      <rPr>
        <b/>
        <sz val="11"/>
        <color theme="1"/>
        <rFont val="Calibri"/>
        <family val="2"/>
        <charset val="238"/>
        <scheme val="minor"/>
      </rPr>
      <t>Panasso</t>
    </r>
    <r>
      <rPr>
        <sz val="11"/>
        <color theme="1"/>
        <rFont val="Calibri"/>
        <family val="2"/>
        <scheme val="minor"/>
      </rPr>
      <t>.</t>
    </r>
  </si>
  <si>
    <t>gorczyca</t>
  </si>
  <si>
    <t>jeczmień jary</t>
  </si>
  <si>
    <t>10,08,2023</t>
  </si>
  <si>
    <t>kukurydza na kiszonkę</t>
  </si>
  <si>
    <r>
      <t xml:space="preserve">Tabela 2. Zestawienie wyników demonstracji polowych w udziałem żyta ozimego odmiany </t>
    </r>
    <r>
      <rPr>
        <b/>
        <sz val="11"/>
        <color theme="1"/>
        <rFont val="Calibri"/>
        <family val="2"/>
        <charset val="238"/>
        <scheme val="minor"/>
      </rPr>
      <t>Serafino</t>
    </r>
    <r>
      <rPr>
        <sz val="11"/>
        <color theme="1"/>
        <rFont val="Calibri"/>
        <family val="2"/>
        <scheme val="minor"/>
      </rPr>
      <t>.</t>
    </r>
  </si>
  <si>
    <t>trawa na GO</t>
  </si>
  <si>
    <r>
      <t xml:space="preserve">Tabela 4. Zestawienie wyników demonstracji polowych w udziałem </t>
    </r>
    <r>
      <rPr>
        <sz val="11"/>
        <color rgb="FF000000"/>
        <rFont val="Calibri"/>
        <family val="2"/>
        <charset val="238"/>
      </rPr>
      <t>pszenicy jarej odmiany</t>
    </r>
    <r>
      <rPr>
        <b/>
        <sz val="11"/>
        <color indexed="8"/>
        <rFont val="Calibri"/>
        <family val="2"/>
        <charset val="238"/>
      </rPr>
      <t xml:space="preserve"> Pebbles.</t>
    </r>
  </si>
  <si>
    <r>
      <t xml:space="preserve">Tabela 5. Zestawienie wyników demonstracji polowych w udziałem jęczmienia jarego odmiany </t>
    </r>
    <r>
      <rPr>
        <b/>
        <sz val="11"/>
        <color rgb="FF000000"/>
        <rFont val="Calibri"/>
        <family val="2"/>
        <charset val="238"/>
      </rPr>
      <t>Wirtuoz</t>
    </r>
    <r>
      <rPr>
        <sz val="11"/>
        <color indexed="8"/>
        <rFont val="Calibri"/>
        <family val="2"/>
        <charset val="238"/>
      </rPr>
      <t>.</t>
    </r>
  </si>
  <si>
    <t>jęczmien ozimy</t>
  </si>
  <si>
    <t>żyto ozime</t>
  </si>
  <si>
    <t>RAGT Irenox</t>
  </si>
  <si>
    <t>Edyta Juniewicz</t>
  </si>
  <si>
    <t>P8307</t>
  </si>
  <si>
    <t>Batisti</t>
  </si>
  <si>
    <t>Morock</t>
  </si>
  <si>
    <t>Delicao</t>
  </si>
  <si>
    <t>Finezja</t>
  </si>
  <si>
    <t>Rosomak</t>
  </si>
  <si>
    <t>Fredo</t>
  </si>
  <si>
    <t>Elżbieta Czaplicka</t>
  </si>
  <si>
    <t>Szczytno</t>
  </si>
  <si>
    <t>Apsolut</t>
  </si>
  <si>
    <t xml:space="preserve">pszenica ozima </t>
  </si>
  <si>
    <t>Szymon Karpiński</t>
  </si>
  <si>
    <t>Lugawa</t>
  </si>
  <si>
    <t>Dominator</t>
  </si>
  <si>
    <t>jęczmień jary</t>
  </si>
  <si>
    <t>Croquet</t>
  </si>
  <si>
    <t>Beata Mateusiak</t>
  </si>
  <si>
    <t>Barciany</t>
  </si>
  <si>
    <t>Simona</t>
  </si>
  <si>
    <t>ES Capello</t>
  </si>
  <si>
    <t>Weronika Szustkiewicz</t>
  </si>
  <si>
    <t>Tom</t>
  </si>
  <si>
    <t>Brazzil</t>
  </si>
  <si>
    <t>Joanna Chabros</t>
  </si>
  <si>
    <t>pszenica jara,groch</t>
  </si>
  <si>
    <t>Noya</t>
  </si>
  <si>
    <t>Szymon Sargalski</t>
  </si>
  <si>
    <t>Tajfun</t>
  </si>
  <si>
    <t>ekologia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</si>
</sst>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/>
    <xf numFmtId="0" fontId="0" fillId="3" borderId="1" xfId="0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0" xfId="0" applyFill="1"/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0" borderId="5" xfId="0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0" fontId="13" fillId="4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12" fillId="4" borderId="1" xfId="0" applyFont="1" applyFill="1" applyBorder="1" applyAlignment="1">
      <alignment horizontal="left" wrapText="1"/>
    </xf>
    <xf numFmtId="14" fontId="12" fillId="4" borderId="1" xfId="0" applyNumberFormat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14" fontId="12" fillId="4" borderId="1" xfId="0" applyNumberFormat="1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left" wrapText="1"/>
    </xf>
    <xf numFmtId="0" fontId="20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14" fontId="12" fillId="4" borderId="4" xfId="0" applyNumberFormat="1" applyFont="1" applyFill="1" applyBorder="1" applyAlignment="1">
      <alignment horizontal="left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6" xfId="0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2" fontId="1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F22"/>
  <sheetViews>
    <sheetView tabSelected="1" zoomScaleNormal="100" workbookViewId="0">
      <selection activeCell="E31" sqref="E31"/>
    </sheetView>
  </sheetViews>
  <sheetFormatPr defaultColWidth="9.1796875" defaultRowHeight="14.5" x14ac:dyDescent="0.35"/>
  <cols>
    <col min="1" max="1" width="4.81640625" style="22" customWidth="1"/>
    <col min="2" max="2" width="3.54296875" style="22" customWidth="1"/>
    <col min="3" max="3" width="20.1796875" style="22" customWidth="1"/>
    <col min="4" max="4" width="14.1796875" style="22" customWidth="1"/>
    <col min="5" max="5" width="17.81640625" style="22" customWidth="1"/>
    <col min="6" max="6" width="18.81640625" style="22" customWidth="1"/>
    <col min="7" max="7" width="11.81640625" style="22" customWidth="1"/>
    <col min="8" max="8" width="11" style="22" customWidth="1"/>
    <col min="9" max="9" width="12.81640625" style="22" customWidth="1"/>
    <col min="10" max="10" width="11.54296875" style="22" customWidth="1"/>
    <col min="11" max="11" width="11.81640625" style="22" customWidth="1"/>
    <col min="12" max="12" width="9.54296875" style="22" customWidth="1"/>
    <col min="13" max="13" width="12.1796875" style="22" customWidth="1"/>
    <col min="14" max="14" width="10.453125" style="22" customWidth="1"/>
    <col min="15" max="15" width="9.81640625" style="22" customWidth="1"/>
    <col min="16" max="16" width="6.81640625" style="22" customWidth="1"/>
    <col min="17" max="17" width="13.81640625" style="22" customWidth="1"/>
    <col min="18" max="18" width="12.1796875" style="22" customWidth="1"/>
    <col min="19" max="19" width="10.453125" style="22" customWidth="1"/>
    <col min="20" max="20" width="9" style="22" bestFit="1" customWidth="1"/>
    <col min="21" max="21" width="5.1796875" style="22" bestFit="1" customWidth="1"/>
    <col min="22" max="22" width="4.54296875" style="22" bestFit="1" customWidth="1"/>
    <col min="23" max="23" width="4" style="22" customWidth="1"/>
    <col min="24" max="24" width="5.81640625" style="22" bestFit="1" customWidth="1"/>
    <col min="25" max="25" width="6.81640625" style="22" bestFit="1" customWidth="1"/>
    <col min="26" max="26" width="12.1796875" style="22" bestFit="1" customWidth="1"/>
    <col min="27" max="27" width="7.453125" style="22" customWidth="1"/>
    <col min="28" max="28" width="9.453125" style="22" customWidth="1"/>
    <col min="29" max="29" width="38.81640625" style="22" customWidth="1"/>
    <col min="30" max="16384" width="9.1796875" style="22"/>
  </cols>
  <sheetData>
    <row r="2" spans="2:58" ht="14.5" customHeight="1" x14ac:dyDescent="0.35">
      <c r="B2" s="178" t="s">
        <v>260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</row>
    <row r="3" spans="2:58" x14ac:dyDescent="0.3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</row>
    <row r="4" spans="2:58" x14ac:dyDescent="0.35">
      <c r="B4" s="64"/>
      <c r="C4" s="64"/>
      <c r="D4" s="64"/>
      <c r="E4" s="64"/>
      <c r="F4" s="64"/>
      <c r="G4" s="64"/>
      <c r="H4" s="64"/>
      <c r="I4" s="64"/>
      <c r="J4" s="92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2:58" ht="23.25" customHeight="1" x14ac:dyDescent="0.35">
      <c r="B5" s="26"/>
      <c r="C5" s="191" t="s">
        <v>261</v>
      </c>
      <c r="D5" s="191"/>
      <c r="E5" s="191"/>
      <c r="F5" s="191"/>
      <c r="G5" s="191"/>
      <c r="H5" s="191"/>
      <c r="I5" s="191"/>
      <c r="J5" s="26"/>
      <c r="K5" s="26"/>
    </row>
    <row r="6" spans="2:58" s="25" customFormat="1" ht="14.5" customHeight="1" x14ac:dyDescent="0.35">
      <c r="B6" s="175" t="s">
        <v>68</v>
      </c>
      <c r="C6" s="179" t="s">
        <v>80</v>
      </c>
      <c r="D6" s="187" t="s">
        <v>18</v>
      </c>
      <c r="E6" s="187" t="s">
        <v>19</v>
      </c>
      <c r="F6" s="187" t="s">
        <v>0</v>
      </c>
      <c r="G6" s="187" t="s">
        <v>2</v>
      </c>
      <c r="H6" s="187" t="s">
        <v>3</v>
      </c>
      <c r="I6" s="188" t="s">
        <v>103</v>
      </c>
      <c r="J6" s="189"/>
      <c r="K6" s="189"/>
      <c r="L6" s="189"/>
      <c r="M6" s="189"/>
      <c r="N6" s="189"/>
      <c r="O6" s="189"/>
      <c r="P6" s="189"/>
      <c r="Q6" s="189"/>
      <c r="R6" s="189"/>
      <c r="S6" s="190"/>
      <c r="T6" s="181" t="s">
        <v>13</v>
      </c>
      <c r="U6" s="182"/>
      <c r="V6" s="182"/>
      <c r="W6" s="183"/>
      <c r="X6" s="187" t="s">
        <v>25</v>
      </c>
      <c r="Y6" s="187"/>
      <c r="Z6" s="187" t="s">
        <v>17</v>
      </c>
      <c r="AA6" s="187" t="s">
        <v>20</v>
      </c>
      <c r="AB6" s="179" t="s">
        <v>48</v>
      </c>
    </row>
    <row r="7" spans="2:58" s="25" customFormat="1" ht="27" customHeight="1" x14ac:dyDescent="0.35">
      <c r="B7" s="176"/>
      <c r="C7" s="180"/>
      <c r="D7" s="187"/>
      <c r="E7" s="187"/>
      <c r="F7" s="187"/>
      <c r="G7" s="187"/>
      <c r="H7" s="187"/>
      <c r="I7" s="188" t="s">
        <v>5</v>
      </c>
      <c r="J7" s="192"/>
      <c r="K7" s="192"/>
      <c r="L7" s="193"/>
      <c r="M7" s="188" t="s">
        <v>7</v>
      </c>
      <c r="N7" s="192"/>
      <c r="O7" s="192"/>
      <c r="P7" s="193"/>
      <c r="Q7" s="188" t="s">
        <v>10</v>
      </c>
      <c r="R7" s="189"/>
      <c r="S7" s="190"/>
      <c r="T7" s="184"/>
      <c r="U7" s="185"/>
      <c r="V7" s="185"/>
      <c r="W7" s="186"/>
      <c r="X7" s="187"/>
      <c r="Y7" s="187"/>
      <c r="Z7" s="187"/>
      <c r="AA7" s="187"/>
      <c r="AB7" s="180"/>
    </row>
    <row r="8" spans="2:58" s="25" customFormat="1" ht="43.5" customHeight="1" x14ac:dyDescent="0.35">
      <c r="B8" s="177"/>
      <c r="C8" s="194"/>
      <c r="D8" s="187"/>
      <c r="E8" s="187"/>
      <c r="F8" s="187"/>
      <c r="G8" s="187"/>
      <c r="H8" s="187"/>
      <c r="I8" s="20" t="s">
        <v>28</v>
      </c>
      <c r="J8" s="20" t="s">
        <v>102</v>
      </c>
      <c r="K8" s="20" t="s">
        <v>6</v>
      </c>
      <c r="L8" s="20" t="s">
        <v>102</v>
      </c>
      <c r="M8" s="20" t="s">
        <v>8</v>
      </c>
      <c r="N8" s="20" t="s">
        <v>102</v>
      </c>
      <c r="O8" s="20" t="s">
        <v>110</v>
      </c>
      <c r="P8" s="20" t="s">
        <v>102</v>
      </c>
      <c r="Q8" s="20" t="s">
        <v>11</v>
      </c>
      <c r="R8" s="20" t="s">
        <v>12</v>
      </c>
      <c r="S8" s="20" t="s">
        <v>102</v>
      </c>
      <c r="T8" s="20" t="s">
        <v>14</v>
      </c>
      <c r="U8" s="20" t="s">
        <v>15</v>
      </c>
      <c r="V8" s="20" t="s">
        <v>16</v>
      </c>
      <c r="W8" s="29" t="s">
        <v>65</v>
      </c>
      <c r="X8" s="20" t="s">
        <v>24</v>
      </c>
      <c r="Y8" s="20" t="s">
        <v>26</v>
      </c>
      <c r="Z8" s="187"/>
      <c r="AA8" s="187"/>
      <c r="AB8" s="180"/>
    </row>
    <row r="9" spans="2:58" s="42" customFormat="1" ht="25" customHeight="1" x14ac:dyDescent="0.35">
      <c r="B9" s="41" t="s">
        <v>69</v>
      </c>
      <c r="C9" s="133" t="s">
        <v>192</v>
      </c>
      <c r="D9" s="74" t="s">
        <v>100</v>
      </c>
      <c r="E9" s="133" t="s">
        <v>205</v>
      </c>
      <c r="F9" s="74" t="s">
        <v>214</v>
      </c>
      <c r="G9" s="74" t="s">
        <v>166</v>
      </c>
      <c r="H9" s="77">
        <v>44826</v>
      </c>
      <c r="I9" s="41" t="s">
        <v>164</v>
      </c>
      <c r="J9" s="41">
        <v>0</v>
      </c>
      <c r="K9" s="41" t="s">
        <v>22</v>
      </c>
      <c r="L9" s="41">
        <v>1</v>
      </c>
      <c r="M9" s="41" t="s">
        <v>164</v>
      </c>
      <c r="N9" s="41">
        <v>0</v>
      </c>
      <c r="O9" s="41" t="s">
        <v>164</v>
      </c>
      <c r="P9" s="41">
        <v>0</v>
      </c>
      <c r="Q9" s="47" t="s">
        <v>22</v>
      </c>
      <c r="R9" s="41" t="s">
        <v>22</v>
      </c>
      <c r="S9" s="41">
        <v>2</v>
      </c>
      <c r="T9" s="41">
        <v>112</v>
      </c>
      <c r="U9" s="41">
        <v>30</v>
      </c>
      <c r="V9" s="41">
        <v>45</v>
      </c>
      <c r="W9" s="41" t="s">
        <v>22</v>
      </c>
      <c r="X9" s="41">
        <v>0</v>
      </c>
      <c r="Y9" s="41">
        <v>0</v>
      </c>
      <c r="Z9" s="56">
        <v>45131</v>
      </c>
      <c r="AA9" s="41">
        <v>46</v>
      </c>
      <c r="AB9" s="195">
        <f>AVERAGE(AA9:AA21)</f>
        <v>62.46153846153846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2:58" s="42" customFormat="1" ht="25" customHeight="1" x14ac:dyDescent="0.35">
      <c r="B10" s="41" t="s">
        <v>70</v>
      </c>
      <c r="C10" s="133" t="s">
        <v>211</v>
      </c>
      <c r="D10" s="74" t="s">
        <v>33</v>
      </c>
      <c r="E10" s="133" t="s">
        <v>162</v>
      </c>
      <c r="F10" s="73" t="s">
        <v>167</v>
      </c>
      <c r="G10" s="73" t="s">
        <v>163</v>
      </c>
      <c r="H10" s="78">
        <v>44823</v>
      </c>
      <c r="I10" s="3" t="s">
        <v>164</v>
      </c>
      <c r="J10" s="3">
        <v>0</v>
      </c>
      <c r="K10" s="41" t="s">
        <v>22</v>
      </c>
      <c r="L10" s="41">
        <v>3</v>
      </c>
      <c r="M10" s="41" t="s">
        <v>164</v>
      </c>
      <c r="N10" s="41">
        <v>0</v>
      </c>
      <c r="O10" s="41" t="s">
        <v>164</v>
      </c>
      <c r="P10" s="41">
        <v>0</v>
      </c>
      <c r="Q10" s="41" t="s">
        <v>22</v>
      </c>
      <c r="R10" s="41" t="s">
        <v>22</v>
      </c>
      <c r="S10" s="41">
        <v>1</v>
      </c>
      <c r="T10" s="47">
        <v>150</v>
      </c>
      <c r="U10" s="47">
        <v>50</v>
      </c>
      <c r="V10" s="47">
        <v>75</v>
      </c>
      <c r="W10" s="47" t="s">
        <v>164</v>
      </c>
      <c r="X10" s="47">
        <v>0</v>
      </c>
      <c r="Y10" s="47">
        <v>0</v>
      </c>
      <c r="Z10" s="48">
        <v>45149</v>
      </c>
      <c r="AA10" s="47">
        <v>55</v>
      </c>
      <c r="AB10" s="196"/>
    </row>
    <row r="11" spans="2:58" s="39" customFormat="1" ht="25" customHeight="1" x14ac:dyDescent="0.35">
      <c r="B11" s="41" t="s">
        <v>71</v>
      </c>
      <c r="C11" s="133" t="s">
        <v>226</v>
      </c>
      <c r="D11" s="73" t="s">
        <v>90</v>
      </c>
      <c r="E11" s="133" t="s">
        <v>224</v>
      </c>
      <c r="F11" s="73" t="s">
        <v>165</v>
      </c>
      <c r="G11" s="73" t="s">
        <v>163</v>
      </c>
      <c r="H11" s="78">
        <v>44829</v>
      </c>
      <c r="I11" s="3" t="s">
        <v>164</v>
      </c>
      <c r="J11" s="3">
        <v>0</v>
      </c>
      <c r="K11" s="47" t="s">
        <v>22</v>
      </c>
      <c r="L11" s="47">
        <v>2</v>
      </c>
      <c r="M11" s="47" t="s">
        <v>164</v>
      </c>
      <c r="N11" s="47">
        <v>0</v>
      </c>
      <c r="O11" s="47" t="s">
        <v>164</v>
      </c>
      <c r="P11" s="47">
        <v>0</v>
      </c>
      <c r="Q11" s="47" t="s">
        <v>22</v>
      </c>
      <c r="R11" s="47" t="s">
        <v>22</v>
      </c>
      <c r="S11" s="47">
        <v>1</v>
      </c>
      <c r="T11" s="47">
        <v>132</v>
      </c>
      <c r="U11" s="47">
        <v>70</v>
      </c>
      <c r="V11" s="47">
        <v>90</v>
      </c>
      <c r="W11" s="102" t="s">
        <v>164</v>
      </c>
      <c r="X11" s="47">
        <v>0</v>
      </c>
      <c r="Y11" s="47">
        <v>0</v>
      </c>
      <c r="Z11" s="48">
        <v>45154</v>
      </c>
      <c r="AA11" s="47">
        <v>90</v>
      </c>
      <c r="AB11" s="196"/>
    </row>
    <row r="12" spans="2:58" s="15" customFormat="1" ht="25" customHeight="1" x14ac:dyDescent="0.35">
      <c r="B12" s="41" t="s">
        <v>72</v>
      </c>
      <c r="C12" s="133" t="s">
        <v>127</v>
      </c>
      <c r="D12" s="73" t="s">
        <v>106</v>
      </c>
      <c r="E12" s="133" t="s">
        <v>125</v>
      </c>
      <c r="F12" s="73" t="s">
        <v>191</v>
      </c>
      <c r="G12" s="73" t="s">
        <v>163</v>
      </c>
      <c r="H12" s="78">
        <v>44825</v>
      </c>
      <c r="I12" s="3" t="s">
        <v>22</v>
      </c>
      <c r="J12" s="3">
        <v>1</v>
      </c>
      <c r="K12" s="3" t="s">
        <v>22</v>
      </c>
      <c r="L12" s="3">
        <v>1</v>
      </c>
      <c r="M12" s="3" t="s">
        <v>164</v>
      </c>
      <c r="N12" s="3">
        <v>0</v>
      </c>
      <c r="O12" s="3" t="s">
        <v>22</v>
      </c>
      <c r="P12" s="3">
        <v>2</v>
      </c>
      <c r="Q12" s="3" t="s">
        <v>22</v>
      </c>
      <c r="R12" s="3" t="s">
        <v>22</v>
      </c>
      <c r="S12" s="3">
        <v>1</v>
      </c>
      <c r="T12" s="16">
        <v>161</v>
      </c>
      <c r="U12" s="3">
        <v>60</v>
      </c>
      <c r="V12" s="3">
        <v>60</v>
      </c>
      <c r="W12" s="101" t="s">
        <v>164</v>
      </c>
      <c r="X12" s="3">
        <v>30</v>
      </c>
      <c r="Y12" s="3">
        <v>0</v>
      </c>
      <c r="Z12" s="37">
        <v>45143</v>
      </c>
      <c r="AA12" s="3">
        <v>75</v>
      </c>
      <c r="AB12" s="196"/>
    </row>
    <row r="13" spans="2:58" s="15" customFormat="1" ht="25" customHeight="1" x14ac:dyDescent="0.35">
      <c r="B13" s="41" t="s">
        <v>73</v>
      </c>
      <c r="C13" s="133" t="s">
        <v>180</v>
      </c>
      <c r="D13" s="126" t="s">
        <v>104</v>
      </c>
      <c r="E13" s="133" t="s">
        <v>135</v>
      </c>
      <c r="F13" s="126" t="s">
        <v>191</v>
      </c>
      <c r="G13" s="74" t="s">
        <v>166</v>
      </c>
      <c r="H13" s="127">
        <v>44844</v>
      </c>
      <c r="I13" s="101" t="s">
        <v>22</v>
      </c>
      <c r="J13" s="101">
        <v>1</v>
      </c>
      <c r="K13" s="101" t="s">
        <v>22</v>
      </c>
      <c r="L13" s="101">
        <v>1</v>
      </c>
      <c r="M13" s="101" t="s">
        <v>164</v>
      </c>
      <c r="N13" s="101">
        <v>0</v>
      </c>
      <c r="O13" s="101" t="s">
        <v>164</v>
      </c>
      <c r="P13" s="101">
        <v>0</v>
      </c>
      <c r="Q13" s="59" t="s">
        <v>22</v>
      </c>
      <c r="R13" s="3" t="s">
        <v>22</v>
      </c>
      <c r="S13" s="101">
        <v>1</v>
      </c>
      <c r="T13" s="101">
        <v>110</v>
      </c>
      <c r="U13" s="101">
        <v>60</v>
      </c>
      <c r="V13" s="101">
        <v>100</v>
      </c>
      <c r="W13" s="101" t="s">
        <v>164</v>
      </c>
      <c r="X13" s="101">
        <v>0</v>
      </c>
      <c r="Y13" s="101">
        <v>0</v>
      </c>
      <c r="Z13" s="128">
        <v>44784</v>
      </c>
      <c r="AA13" s="101">
        <v>70</v>
      </c>
      <c r="AB13" s="196"/>
    </row>
    <row r="14" spans="2:58" s="15" customFormat="1" ht="25" customHeight="1" x14ac:dyDescent="0.35">
      <c r="B14" s="41" t="s">
        <v>74</v>
      </c>
      <c r="C14" s="125" t="s">
        <v>198</v>
      </c>
      <c r="D14" s="126" t="s">
        <v>107</v>
      </c>
      <c r="E14" s="125" t="s">
        <v>108</v>
      </c>
      <c r="F14" s="126" t="s">
        <v>165</v>
      </c>
      <c r="G14" s="73" t="s">
        <v>166</v>
      </c>
      <c r="H14" s="127">
        <v>44820</v>
      </c>
      <c r="I14" s="101" t="s">
        <v>164</v>
      </c>
      <c r="J14" s="101">
        <v>0</v>
      </c>
      <c r="K14" s="101" t="s">
        <v>22</v>
      </c>
      <c r="L14" s="101">
        <v>1</v>
      </c>
      <c r="M14" s="101" t="s">
        <v>164</v>
      </c>
      <c r="N14" s="101">
        <v>0</v>
      </c>
      <c r="O14" s="101" t="s">
        <v>22</v>
      </c>
      <c r="P14" s="101">
        <v>1</v>
      </c>
      <c r="Q14" s="47" t="s">
        <v>22</v>
      </c>
      <c r="R14" s="3" t="s">
        <v>22</v>
      </c>
      <c r="S14" s="101">
        <v>2</v>
      </c>
      <c r="T14" s="101">
        <v>145</v>
      </c>
      <c r="U14" s="101">
        <v>60</v>
      </c>
      <c r="V14" s="101">
        <v>90</v>
      </c>
      <c r="W14" s="101" t="s">
        <v>164</v>
      </c>
      <c r="X14" s="101">
        <v>35</v>
      </c>
      <c r="Y14" s="101">
        <v>0</v>
      </c>
      <c r="Z14" s="128">
        <v>45156</v>
      </c>
      <c r="AA14" s="101">
        <v>50</v>
      </c>
      <c r="AB14" s="196"/>
    </row>
    <row r="15" spans="2:58" s="39" customFormat="1" ht="25" customHeight="1" x14ac:dyDescent="0.35">
      <c r="B15" s="41" t="s">
        <v>75</v>
      </c>
      <c r="C15" s="133" t="s">
        <v>227</v>
      </c>
      <c r="D15" s="75" t="s">
        <v>109</v>
      </c>
      <c r="E15" s="133" t="s">
        <v>112</v>
      </c>
      <c r="F15" s="126" t="s">
        <v>167</v>
      </c>
      <c r="G15" s="73" t="s">
        <v>166</v>
      </c>
      <c r="H15" s="127">
        <v>44830</v>
      </c>
      <c r="I15" s="101" t="s">
        <v>164</v>
      </c>
      <c r="J15" s="101">
        <v>0</v>
      </c>
      <c r="K15" s="101" t="s">
        <v>164</v>
      </c>
      <c r="L15" s="101">
        <v>0</v>
      </c>
      <c r="M15" s="101" t="s">
        <v>22</v>
      </c>
      <c r="N15" s="101">
        <v>1</v>
      </c>
      <c r="O15" s="101" t="s">
        <v>164</v>
      </c>
      <c r="P15" s="101">
        <v>0</v>
      </c>
      <c r="Q15" s="3" t="s">
        <v>22</v>
      </c>
      <c r="R15" s="3" t="s">
        <v>22</v>
      </c>
      <c r="S15" s="101">
        <v>2</v>
      </c>
      <c r="T15" s="101">
        <v>200</v>
      </c>
      <c r="U15" s="101">
        <v>40</v>
      </c>
      <c r="V15" s="101">
        <v>7</v>
      </c>
      <c r="W15" s="101" t="s">
        <v>164</v>
      </c>
      <c r="X15" s="101">
        <v>0</v>
      </c>
      <c r="Y15" s="101">
        <v>0</v>
      </c>
      <c r="Z15" s="128">
        <v>45152</v>
      </c>
      <c r="AA15" s="101">
        <v>60</v>
      </c>
      <c r="AB15" s="196"/>
    </row>
    <row r="16" spans="2:58" s="15" customFormat="1" ht="25" customHeight="1" x14ac:dyDescent="0.35">
      <c r="B16" s="41" t="s">
        <v>76</v>
      </c>
      <c r="C16" s="133" t="s">
        <v>258</v>
      </c>
      <c r="D16" s="126" t="s">
        <v>111</v>
      </c>
      <c r="E16" s="133" t="s">
        <v>225</v>
      </c>
      <c r="F16" s="126" t="s">
        <v>165</v>
      </c>
      <c r="G16" s="73" t="s">
        <v>166</v>
      </c>
      <c r="H16" s="127">
        <v>44826</v>
      </c>
      <c r="I16" s="101" t="s">
        <v>164</v>
      </c>
      <c r="J16" s="101">
        <v>0</v>
      </c>
      <c r="K16" s="101" t="s">
        <v>22</v>
      </c>
      <c r="L16" s="101">
        <v>1</v>
      </c>
      <c r="M16" s="101" t="s">
        <v>164</v>
      </c>
      <c r="N16" s="101">
        <v>0</v>
      </c>
      <c r="O16" s="101" t="s">
        <v>22</v>
      </c>
      <c r="P16" s="101">
        <v>1</v>
      </c>
      <c r="Q16" s="59" t="s">
        <v>22</v>
      </c>
      <c r="R16" s="3" t="s">
        <v>22</v>
      </c>
      <c r="S16" s="101">
        <v>2</v>
      </c>
      <c r="T16" s="101">
        <v>171.4</v>
      </c>
      <c r="U16" s="101">
        <v>60</v>
      </c>
      <c r="V16" s="101">
        <v>90</v>
      </c>
      <c r="W16" s="101" t="s">
        <v>22</v>
      </c>
      <c r="X16" s="101">
        <v>0</v>
      </c>
      <c r="Y16" s="101">
        <v>0</v>
      </c>
      <c r="Z16" s="128">
        <v>45145</v>
      </c>
      <c r="AA16" s="101">
        <v>65</v>
      </c>
      <c r="AB16" s="196"/>
    </row>
    <row r="17" spans="2:29" s="6" customFormat="1" ht="25" customHeight="1" x14ac:dyDescent="0.35">
      <c r="B17" s="41" t="s">
        <v>77</v>
      </c>
      <c r="C17" s="133" t="s">
        <v>259</v>
      </c>
      <c r="D17" s="126" t="s">
        <v>111</v>
      </c>
      <c r="E17" s="133" t="s">
        <v>139</v>
      </c>
      <c r="F17" s="126" t="s">
        <v>165</v>
      </c>
      <c r="G17" s="73" t="s">
        <v>166</v>
      </c>
      <c r="H17" s="127">
        <v>44834</v>
      </c>
      <c r="I17" s="101" t="s">
        <v>164</v>
      </c>
      <c r="J17" s="101">
        <v>0</v>
      </c>
      <c r="K17" s="101" t="s">
        <v>22</v>
      </c>
      <c r="L17" s="101">
        <v>1</v>
      </c>
      <c r="M17" s="101" t="s">
        <v>164</v>
      </c>
      <c r="N17" s="101">
        <v>0</v>
      </c>
      <c r="O17" s="101" t="s">
        <v>22</v>
      </c>
      <c r="P17" s="101">
        <v>1</v>
      </c>
      <c r="Q17" s="47" t="s">
        <v>22</v>
      </c>
      <c r="R17" s="3" t="s">
        <v>22</v>
      </c>
      <c r="S17" s="101">
        <v>1</v>
      </c>
      <c r="T17" s="129">
        <v>168</v>
      </c>
      <c r="U17" s="101">
        <v>50</v>
      </c>
      <c r="V17" s="101">
        <v>75</v>
      </c>
      <c r="W17" s="101" t="s">
        <v>164</v>
      </c>
      <c r="X17" s="101">
        <v>0</v>
      </c>
      <c r="Y17" s="101">
        <v>0</v>
      </c>
      <c r="Z17" s="128">
        <v>45146</v>
      </c>
      <c r="AA17" s="101">
        <v>65</v>
      </c>
      <c r="AB17" s="196"/>
    </row>
    <row r="18" spans="2:29" s="6" customFormat="1" ht="25" customHeight="1" x14ac:dyDescent="0.35">
      <c r="B18" s="41" t="s">
        <v>78</v>
      </c>
      <c r="C18" s="133" t="s">
        <v>130</v>
      </c>
      <c r="D18" s="62" t="s">
        <v>141</v>
      </c>
      <c r="E18" s="133" t="s">
        <v>132</v>
      </c>
      <c r="F18" s="126" t="s">
        <v>165</v>
      </c>
      <c r="G18" s="73" t="s">
        <v>166</v>
      </c>
      <c r="H18" s="127">
        <v>44814</v>
      </c>
      <c r="I18" s="101" t="s">
        <v>22</v>
      </c>
      <c r="J18" s="101">
        <v>1</v>
      </c>
      <c r="K18" s="101" t="s">
        <v>164</v>
      </c>
      <c r="L18" s="101">
        <v>0</v>
      </c>
      <c r="M18" s="101" t="s">
        <v>164</v>
      </c>
      <c r="N18" s="101">
        <v>0</v>
      </c>
      <c r="O18" s="101" t="s">
        <v>164</v>
      </c>
      <c r="P18" s="101">
        <v>0</v>
      </c>
      <c r="Q18" s="3" t="s">
        <v>22</v>
      </c>
      <c r="R18" s="3" t="s">
        <v>164</v>
      </c>
      <c r="S18" s="101">
        <v>0</v>
      </c>
      <c r="T18" s="129">
        <v>159.80000000000001</v>
      </c>
      <c r="U18" s="101">
        <v>67</v>
      </c>
      <c r="V18" s="101">
        <v>102</v>
      </c>
      <c r="W18" s="101" t="s">
        <v>164</v>
      </c>
      <c r="X18" s="101">
        <v>0</v>
      </c>
      <c r="Y18" s="101">
        <v>0</v>
      </c>
      <c r="Z18" s="128">
        <v>44783</v>
      </c>
      <c r="AA18" s="101">
        <v>45</v>
      </c>
      <c r="AB18" s="196"/>
    </row>
    <row r="19" spans="2:29" s="6" customFormat="1" ht="25" customHeight="1" x14ac:dyDescent="0.35">
      <c r="B19" s="41" t="s">
        <v>184</v>
      </c>
      <c r="C19" s="133" t="s">
        <v>228</v>
      </c>
      <c r="D19" s="126" t="s">
        <v>95</v>
      </c>
      <c r="E19" s="134" t="s">
        <v>129</v>
      </c>
      <c r="F19" s="126" t="s">
        <v>165</v>
      </c>
      <c r="G19" s="73" t="s">
        <v>166</v>
      </c>
      <c r="H19" s="127">
        <v>44818</v>
      </c>
      <c r="I19" s="101" t="s">
        <v>164</v>
      </c>
      <c r="J19" s="101">
        <v>0</v>
      </c>
      <c r="K19" s="102" t="s">
        <v>22</v>
      </c>
      <c r="L19" s="102">
        <v>1</v>
      </c>
      <c r="M19" s="102" t="s">
        <v>164</v>
      </c>
      <c r="N19" s="102">
        <v>0</v>
      </c>
      <c r="O19" s="102" t="s">
        <v>164</v>
      </c>
      <c r="P19" s="102">
        <v>0</v>
      </c>
      <c r="Q19" s="41" t="s">
        <v>22</v>
      </c>
      <c r="R19" s="47" t="s">
        <v>22</v>
      </c>
      <c r="S19" s="102">
        <v>1</v>
      </c>
      <c r="T19" s="129">
        <v>250</v>
      </c>
      <c r="U19" s="101">
        <v>70</v>
      </c>
      <c r="V19" s="101">
        <v>120</v>
      </c>
      <c r="W19" s="101" t="s">
        <v>164</v>
      </c>
      <c r="X19" s="101">
        <v>0</v>
      </c>
      <c r="Y19" s="101">
        <v>0</v>
      </c>
      <c r="Z19" s="128">
        <v>45150</v>
      </c>
      <c r="AA19" s="101">
        <v>65</v>
      </c>
      <c r="AB19" s="196"/>
    </row>
    <row r="20" spans="2:29" s="6" customFormat="1" ht="25" customHeight="1" x14ac:dyDescent="0.35">
      <c r="B20" s="41" t="s">
        <v>185</v>
      </c>
      <c r="C20" s="134" t="s">
        <v>183</v>
      </c>
      <c r="D20" s="126" t="s">
        <v>113</v>
      </c>
      <c r="E20" s="133" t="s">
        <v>148</v>
      </c>
      <c r="F20" s="126" t="s">
        <v>165</v>
      </c>
      <c r="G20" s="73" t="s">
        <v>166</v>
      </c>
      <c r="H20" s="127">
        <v>44821</v>
      </c>
      <c r="I20" s="101" t="s">
        <v>22</v>
      </c>
      <c r="J20" s="101">
        <v>1</v>
      </c>
      <c r="K20" s="101" t="s">
        <v>22</v>
      </c>
      <c r="L20" s="101">
        <v>2</v>
      </c>
      <c r="M20" s="101" t="s">
        <v>164</v>
      </c>
      <c r="N20" s="101">
        <v>0</v>
      </c>
      <c r="O20" s="101" t="s">
        <v>164</v>
      </c>
      <c r="P20" s="101">
        <v>0</v>
      </c>
      <c r="Q20" s="47" t="s">
        <v>22</v>
      </c>
      <c r="R20" s="3" t="s">
        <v>22</v>
      </c>
      <c r="S20" s="101">
        <v>1</v>
      </c>
      <c r="T20" s="129">
        <v>82</v>
      </c>
      <c r="U20" s="101">
        <v>75</v>
      </c>
      <c r="V20" s="101">
        <v>120</v>
      </c>
      <c r="W20" s="101" t="s">
        <v>164</v>
      </c>
      <c r="X20" s="101">
        <v>0</v>
      </c>
      <c r="Y20" s="101">
        <v>0</v>
      </c>
      <c r="Z20" s="128">
        <v>45174</v>
      </c>
      <c r="AA20" s="101">
        <v>66</v>
      </c>
      <c r="AB20" s="196"/>
      <c r="AC20" s="5"/>
    </row>
    <row r="21" spans="2:29" ht="25" customHeight="1" x14ac:dyDescent="0.35">
      <c r="B21" s="41" t="s">
        <v>186</v>
      </c>
      <c r="C21" s="133" t="s">
        <v>229</v>
      </c>
      <c r="D21" s="126" t="s">
        <v>30</v>
      </c>
      <c r="E21" s="133" t="s">
        <v>124</v>
      </c>
      <c r="F21" s="62" t="s">
        <v>169</v>
      </c>
      <c r="G21" s="73" t="s">
        <v>166</v>
      </c>
      <c r="H21" s="81">
        <v>44822</v>
      </c>
      <c r="I21" s="2" t="s">
        <v>164</v>
      </c>
      <c r="J21" s="2">
        <v>0</v>
      </c>
      <c r="K21" s="2" t="s">
        <v>22</v>
      </c>
      <c r="L21" s="2">
        <v>1</v>
      </c>
      <c r="M21" s="2" t="s">
        <v>164</v>
      </c>
      <c r="N21" s="2">
        <v>0</v>
      </c>
      <c r="O21" s="2" t="s">
        <v>164</v>
      </c>
      <c r="P21" s="2">
        <v>0</v>
      </c>
      <c r="Q21" s="3" t="s">
        <v>22</v>
      </c>
      <c r="R21" s="3" t="s">
        <v>22</v>
      </c>
      <c r="S21" s="2">
        <v>1</v>
      </c>
      <c r="T21" s="2">
        <v>190</v>
      </c>
      <c r="U21" s="2">
        <v>60</v>
      </c>
      <c r="V21" s="2">
        <v>90</v>
      </c>
      <c r="W21" s="2" t="s">
        <v>164</v>
      </c>
      <c r="X21" s="2">
        <v>0</v>
      </c>
      <c r="Y21" s="2">
        <v>0</v>
      </c>
      <c r="Z21" s="67">
        <v>45135</v>
      </c>
      <c r="AA21" s="2">
        <v>60</v>
      </c>
      <c r="AB21" s="196"/>
    </row>
    <row r="22" spans="2:29" ht="25" customHeight="1" x14ac:dyDescent="0.35">
      <c r="B22" s="41" t="s">
        <v>187</v>
      </c>
      <c r="C22" s="133" t="s">
        <v>230</v>
      </c>
      <c r="D22" s="126" t="s">
        <v>30</v>
      </c>
      <c r="E22" s="132" t="s">
        <v>150</v>
      </c>
      <c r="F22" s="62" t="s">
        <v>165</v>
      </c>
      <c r="G22" s="73" t="s">
        <v>166</v>
      </c>
      <c r="H22" s="81">
        <v>44822</v>
      </c>
      <c r="I22" s="2" t="s">
        <v>164</v>
      </c>
      <c r="J22" s="2">
        <v>0</v>
      </c>
      <c r="K22" s="2" t="s">
        <v>22</v>
      </c>
      <c r="L22" s="2">
        <v>2</v>
      </c>
      <c r="M22" s="2" t="s">
        <v>164</v>
      </c>
      <c r="N22" s="2">
        <v>0</v>
      </c>
      <c r="O22" s="2" t="s">
        <v>164</v>
      </c>
      <c r="P22" s="2">
        <v>0</v>
      </c>
      <c r="Q22" s="2" t="s">
        <v>22</v>
      </c>
      <c r="R22" s="2" t="s">
        <v>164</v>
      </c>
      <c r="S22" s="2">
        <v>0</v>
      </c>
      <c r="T22" s="2">
        <v>178</v>
      </c>
      <c r="U22" s="2">
        <v>20</v>
      </c>
      <c r="V22" s="2">
        <v>30</v>
      </c>
      <c r="W22" s="2" t="s">
        <v>164</v>
      </c>
      <c r="X22" s="2">
        <v>0</v>
      </c>
      <c r="Y22" s="2">
        <v>24</v>
      </c>
      <c r="Z22" s="67">
        <v>45156</v>
      </c>
      <c r="AA22" s="2">
        <v>70</v>
      </c>
      <c r="AB22" s="196"/>
    </row>
  </sheetData>
  <mergeCells count="19">
    <mergeCell ref="M7:P7"/>
    <mergeCell ref="C6:C8"/>
    <mergeCell ref="AB9:AB22"/>
    <mergeCell ref="B6:B8"/>
    <mergeCell ref="B2:AB3"/>
    <mergeCell ref="AB6:AB8"/>
    <mergeCell ref="T6:W7"/>
    <mergeCell ref="AA6:AA8"/>
    <mergeCell ref="Q7:S7"/>
    <mergeCell ref="I6:S6"/>
    <mergeCell ref="E6:E8"/>
    <mergeCell ref="F6:F8"/>
    <mergeCell ref="C5:I5"/>
    <mergeCell ref="D6:D8"/>
    <mergeCell ref="G6:G8"/>
    <mergeCell ref="H6:H8"/>
    <mergeCell ref="X6:Y7"/>
    <mergeCell ref="Z6:Z8"/>
    <mergeCell ref="I7:L7"/>
  </mergeCells>
  <phoneticPr fontId="5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U22"/>
  <sheetViews>
    <sheetView zoomScaleNormal="100" workbookViewId="0">
      <pane ySplit="7" topLeftCell="A8" activePane="bottomLeft" state="frozen"/>
      <selection pane="bottomLeft" activeCell="C26" sqref="C26"/>
    </sheetView>
  </sheetViews>
  <sheetFormatPr defaultColWidth="8.81640625" defaultRowHeight="14.5" x14ac:dyDescent="0.35"/>
  <cols>
    <col min="1" max="1" width="4.1796875" style="4" customWidth="1"/>
    <col min="2" max="2" width="3.54296875" style="5" bestFit="1" customWidth="1"/>
    <col min="3" max="3" width="26.453125" style="4" customWidth="1"/>
    <col min="4" max="4" width="13" style="40" customWidth="1"/>
    <col min="5" max="5" width="14.453125" style="40" customWidth="1"/>
    <col min="6" max="6" width="21.453125" style="4" customWidth="1"/>
    <col min="7" max="7" width="11.81640625" style="4" customWidth="1"/>
    <col min="8" max="8" width="11.1796875" style="4" customWidth="1"/>
    <col min="9" max="9" width="13.453125" style="4" customWidth="1"/>
    <col min="10" max="10" width="11.54296875" style="4" customWidth="1"/>
    <col min="11" max="11" width="9.54296875" style="4" bestFit="1" customWidth="1"/>
    <col min="12" max="12" width="9.54296875" style="4" customWidth="1"/>
    <col min="13" max="13" width="13" style="4" customWidth="1"/>
    <col min="14" max="14" width="10.453125" style="4" customWidth="1"/>
    <col min="15" max="15" width="8.81640625" style="4" customWidth="1"/>
    <col min="16" max="16" width="10.81640625" style="4" customWidth="1"/>
    <col min="17" max="17" width="13.1796875" style="4" customWidth="1"/>
    <col min="18" max="18" width="10.453125" style="4" bestFit="1" customWidth="1"/>
    <col min="19" max="19" width="10.453125" style="4" customWidth="1"/>
    <col min="20" max="20" width="5.453125" style="4" bestFit="1" customWidth="1"/>
    <col min="21" max="22" width="4.54296875" style="4" bestFit="1" customWidth="1"/>
    <col min="23" max="23" width="4.54296875" style="4" customWidth="1"/>
    <col min="24" max="24" width="6.81640625" style="4" bestFit="1" customWidth="1"/>
    <col min="25" max="25" width="6.1796875" style="4" bestFit="1" customWidth="1"/>
    <col min="26" max="26" width="11.1796875" style="4" customWidth="1"/>
    <col min="27" max="27" width="8.54296875" style="4" customWidth="1"/>
    <col min="28" max="28" width="11" style="4" customWidth="1"/>
    <col min="29" max="29" width="39.81640625" style="4" customWidth="1"/>
    <col min="30" max="16384" width="8.81640625" style="4"/>
  </cols>
  <sheetData>
    <row r="1" spans="2:47" x14ac:dyDescent="0.35">
      <c r="B1" s="198" t="s">
        <v>262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</row>
    <row r="2" spans="2:47" ht="14.5" customHeight="1" x14ac:dyDescent="0.35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</row>
    <row r="3" spans="2:47" x14ac:dyDescent="0.35">
      <c r="Z3" s="7"/>
      <c r="AA3" s="7"/>
      <c r="AB3" s="7"/>
    </row>
    <row r="4" spans="2:47" ht="15" customHeight="1" x14ac:dyDescent="0.35">
      <c r="B4" s="63"/>
      <c r="C4" s="202" t="s">
        <v>269</v>
      </c>
      <c r="D4" s="202"/>
      <c r="E4" s="202"/>
      <c r="F4" s="202"/>
      <c r="G4" s="202"/>
      <c r="H4" s="202"/>
      <c r="I4" s="202"/>
      <c r="J4" s="202"/>
      <c r="K4" s="202"/>
      <c r="L4" s="202"/>
      <c r="M4" s="63"/>
      <c r="N4" s="27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</row>
    <row r="5" spans="2:47" s="28" customFormat="1" ht="15" customHeight="1" x14ac:dyDescent="0.35">
      <c r="B5" s="179" t="s">
        <v>32</v>
      </c>
      <c r="C5" s="179" t="s">
        <v>80</v>
      </c>
      <c r="D5" s="179" t="s">
        <v>18</v>
      </c>
      <c r="E5" s="179" t="s">
        <v>19</v>
      </c>
      <c r="F5" s="179" t="s">
        <v>0</v>
      </c>
      <c r="G5" s="179" t="s">
        <v>2</v>
      </c>
      <c r="H5" s="179" t="s">
        <v>3</v>
      </c>
      <c r="I5" s="188" t="s">
        <v>103</v>
      </c>
      <c r="J5" s="189"/>
      <c r="K5" s="189"/>
      <c r="L5" s="189"/>
      <c r="M5" s="189"/>
      <c r="N5" s="189"/>
      <c r="O5" s="189"/>
      <c r="P5" s="189"/>
      <c r="Q5" s="189"/>
      <c r="R5" s="189"/>
      <c r="S5" s="190"/>
      <c r="T5" s="181" t="s">
        <v>13</v>
      </c>
      <c r="U5" s="182"/>
      <c r="V5" s="182"/>
      <c r="W5" s="183"/>
      <c r="X5" s="181" t="s">
        <v>25</v>
      </c>
      <c r="Y5" s="183"/>
      <c r="Z5" s="179" t="s">
        <v>17</v>
      </c>
      <c r="AA5" s="179" t="s">
        <v>20</v>
      </c>
      <c r="AB5" s="179" t="s">
        <v>48</v>
      </c>
    </row>
    <row r="6" spans="2:47" s="28" customFormat="1" ht="27" customHeight="1" x14ac:dyDescent="0.35">
      <c r="B6" s="180"/>
      <c r="C6" s="180"/>
      <c r="D6" s="180"/>
      <c r="E6" s="180"/>
      <c r="F6" s="180"/>
      <c r="G6" s="180"/>
      <c r="H6" s="180"/>
      <c r="I6" s="188" t="s">
        <v>5</v>
      </c>
      <c r="J6" s="189"/>
      <c r="K6" s="189"/>
      <c r="L6" s="190"/>
      <c r="M6" s="188" t="s">
        <v>7</v>
      </c>
      <c r="N6" s="189"/>
      <c r="O6" s="189"/>
      <c r="P6" s="190"/>
      <c r="Q6" s="188" t="s">
        <v>10</v>
      </c>
      <c r="R6" s="189"/>
      <c r="S6" s="190"/>
      <c r="T6" s="200"/>
      <c r="U6" s="206"/>
      <c r="V6" s="206"/>
      <c r="W6" s="201"/>
      <c r="X6" s="200"/>
      <c r="Y6" s="201"/>
      <c r="Z6" s="180"/>
      <c r="AA6" s="180"/>
      <c r="AB6" s="180"/>
    </row>
    <row r="7" spans="2:47" s="28" customFormat="1" ht="43.5" customHeight="1" thickBot="1" x14ac:dyDescent="0.4">
      <c r="B7" s="194"/>
      <c r="C7" s="194"/>
      <c r="D7" s="194"/>
      <c r="E7" s="194"/>
      <c r="F7" s="194"/>
      <c r="G7" s="194"/>
      <c r="H7" s="194"/>
      <c r="I7" s="20" t="s">
        <v>28</v>
      </c>
      <c r="J7" s="20" t="s">
        <v>114</v>
      </c>
      <c r="K7" s="20" t="s">
        <v>6</v>
      </c>
      <c r="L7" s="20" t="s">
        <v>114</v>
      </c>
      <c r="M7" s="20" t="s">
        <v>8</v>
      </c>
      <c r="N7" s="20" t="s">
        <v>114</v>
      </c>
      <c r="O7" s="20" t="s">
        <v>9</v>
      </c>
      <c r="P7" s="20" t="s">
        <v>114</v>
      </c>
      <c r="Q7" s="20" t="s">
        <v>11</v>
      </c>
      <c r="R7" s="20" t="s">
        <v>12</v>
      </c>
      <c r="S7" s="20" t="s">
        <v>114</v>
      </c>
      <c r="T7" s="20" t="s">
        <v>14</v>
      </c>
      <c r="U7" s="20" t="s">
        <v>15</v>
      </c>
      <c r="V7" s="20" t="s">
        <v>16</v>
      </c>
      <c r="W7" s="29" t="s">
        <v>65</v>
      </c>
      <c r="X7" s="20" t="s">
        <v>24</v>
      </c>
      <c r="Y7" s="20" t="s">
        <v>26</v>
      </c>
      <c r="Z7" s="194"/>
      <c r="AA7" s="194"/>
      <c r="AB7" s="180"/>
    </row>
    <row r="8" spans="2:47" s="44" customFormat="1" ht="25" customHeight="1" x14ac:dyDescent="0.35">
      <c r="B8" s="121">
        <v>1</v>
      </c>
      <c r="C8" s="72" t="s">
        <v>204</v>
      </c>
      <c r="D8" s="136" t="s">
        <v>100</v>
      </c>
      <c r="E8" s="72" t="s">
        <v>205</v>
      </c>
      <c r="F8" s="122" t="s">
        <v>169</v>
      </c>
      <c r="G8" s="122" t="s">
        <v>166</v>
      </c>
      <c r="H8" s="123">
        <v>44839</v>
      </c>
      <c r="I8" s="55" t="s">
        <v>164</v>
      </c>
      <c r="J8" s="55">
        <v>0</v>
      </c>
      <c r="K8" s="55" t="s">
        <v>22</v>
      </c>
      <c r="L8" s="55">
        <v>2</v>
      </c>
      <c r="M8" s="55" t="s">
        <v>164</v>
      </c>
      <c r="N8" s="55">
        <v>0</v>
      </c>
      <c r="O8" s="55" t="s">
        <v>164</v>
      </c>
      <c r="P8" s="55">
        <v>0</v>
      </c>
      <c r="Q8" s="55" t="s">
        <v>22</v>
      </c>
      <c r="R8" s="55" t="s">
        <v>22</v>
      </c>
      <c r="S8" s="55">
        <v>1</v>
      </c>
      <c r="T8" s="55">
        <v>102</v>
      </c>
      <c r="U8" s="55">
        <v>0</v>
      </c>
      <c r="V8" s="55">
        <v>0</v>
      </c>
      <c r="W8" s="55" t="s">
        <v>164</v>
      </c>
      <c r="X8" s="55">
        <v>30</v>
      </c>
      <c r="Y8" s="55">
        <v>0</v>
      </c>
      <c r="Z8" s="124">
        <v>45152</v>
      </c>
      <c r="AA8" s="52">
        <v>90</v>
      </c>
      <c r="AB8" s="203">
        <f>AVERAGE(AA8:AA19)</f>
        <v>58.916666666666664</v>
      </c>
    </row>
    <row r="9" spans="2:47" ht="25" customHeight="1" x14ac:dyDescent="0.35">
      <c r="B9" s="121">
        <v>2</v>
      </c>
      <c r="C9" s="133" t="s">
        <v>172</v>
      </c>
      <c r="D9" s="137" t="s">
        <v>33</v>
      </c>
      <c r="E9" s="133" t="s">
        <v>162</v>
      </c>
      <c r="F9" s="74" t="s">
        <v>169</v>
      </c>
      <c r="G9" s="75" t="s">
        <v>163</v>
      </c>
      <c r="H9" s="76">
        <v>44823</v>
      </c>
      <c r="I9" s="59" t="s">
        <v>164</v>
      </c>
      <c r="J9" s="59">
        <v>0</v>
      </c>
      <c r="K9" s="59" t="s">
        <v>22</v>
      </c>
      <c r="L9" s="59">
        <v>3</v>
      </c>
      <c r="M9" s="59" t="s">
        <v>164</v>
      </c>
      <c r="N9" s="59">
        <v>0</v>
      </c>
      <c r="O9" s="59" t="s">
        <v>164</v>
      </c>
      <c r="P9" s="59">
        <v>0</v>
      </c>
      <c r="Q9" s="41" t="s">
        <v>22</v>
      </c>
      <c r="R9" s="59" t="s">
        <v>164</v>
      </c>
      <c r="S9" s="59">
        <v>0</v>
      </c>
      <c r="T9" s="71">
        <v>153</v>
      </c>
      <c r="U9" s="59">
        <v>50</v>
      </c>
      <c r="V9" s="59">
        <v>75</v>
      </c>
      <c r="W9" s="59" t="s">
        <v>164</v>
      </c>
      <c r="X9" s="59">
        <v>0</v>
      </c>
      <c r="Y9" s="59">
        <v>0</v>
      </c>
      <c r="Z9" s="61">
        <v>45152</v>
      </c>
      <c r="AA9" s="52">
        <v>50</v>
      </c>
      <c r="AB9" s="204"/>
    </row>
    <row r="10" spans="2:47" s="51" customFormat="1" ht="25" customHeight="1" x14ac:dyDescent="0.35">
      <c r="B10" s="121">
        <v>3</v>
      </c>
      <c r="C10" s="133" t="s">
        <v>231</v>
      </c>
      <c r="D10" s="133" t="s">
        <v>90</v>
      </c>
      <c r="E10" s="133" t="s">
        <v>122</v>
      </c>
      <c r="F10" s="74" t="s">
        <v>270</v>
      </c>
      <c r="G10" s="74" t="s">
        <v>166</v>
      </c>
      <c r="H10" s="77">
        <v>44829</v>
      </c>
      <c r="I10" s="41" t="s">
        <v>22</v>
      </c>
      <c r="J10" s="41">
        <v>1</v>
      </c>
      <c r="K10" s="41" t="s">
        <v>22</v>
      </c>
      <c r="L10" s="41">
        <v>2</v>
      </c>
      <c r="M10" s="41" t="s">
        <v>164</v>
      </c>
      <c r="N10" s="41">
        <v>0</v>
      </c>
      <c r="O10" s="41" t="s">
        <v>164</v>
      </c>
      <c r="P10" s="41">
        <v>0</v>
      </c>
      <c r="Q10" s="41" t="s">
        <v>22</v>
      </c>
      <c r="R10" s="41" t="s">
        <v>22</v>
      </c>
      <c r="S10" s="41">
        <v>1</v>
      </c>
      <c r="T10" s="41">
        <v>56</v>
      </c>
      <c r="U10" s="41">
        <v>16</v>
      </c>
      <c r="V10" s="41">
        <v>16</v>
      </c>
      <c r="W10" s="41" t="s">
        <v>164</v>
      </c>
      <c r="X10" s="41">
        <v>0</v>
      </c>
      <c r="Y10" s="41">
        <v>0</v>
      </c>
      <c r="Z10" s="56">
        <v>45150</v>
      </c>
      <c r="AA10" s="53">
        <v>55</v>
      </c>
      <c r="AB10" s="204"/>
    </row>
    <row r="11" spans="2:47" ht="25" customHeight="1" x14ac:dyDescent="0.35">
      <c r="B11" s="121">
        <v>4</v>
      </c>
      <c r="C11" s="133" t="s">
        <v>232</v>
      </c>
      <c r="D11" s="137" t="s">
        <v>104</v>
      </c>
      <c r="E11" s="133" t="s">
        <v>236</v>
      </c>
      <c r="F11" s="72" t="s">
        <v>191</v>
      </c>
      <c r="G11" s="73" t="s">
        <v>166</v>
      </c>
      <c r="H11" s="78">
        <v>44818</v>
      </c>
      <c r="I11" s="3" t="s">
        <v>22</v>
      </c>
      <c r="J11" s="3">
        <v>1</v>
      </c>
      <c r="K11" s="3" t="s">
        <v>22</v>
      </c>
      <c r="L11" s="3">
        <v>2</v>
      </c>
      <c r="M11" s="3" t="s">
        <v>164</v>
      </c>
      <c r="N11" s="3">
        <v>0</v>
      </c>
      <c r="O11" s="3" t="s">
        <v>164</v>
      </c>
      <c r="P11" s="3">
        <v>0</v>
      </c>
      <c r="Q11" s="102" t="s">
        <v>22</v>
      </c>
      <c r="R11" s="3" t="s">
        <v>164</v>
      </c>
      <c r="S11" s="3">
        <v>0</v>
      </c>
      <c r="T11" s="16">
        <v>80</v>
      </c>
      <c r="U11" s="3">
        <v>0</v>
      </c>
      <c r="V11" s="3">
        <v>0</v>
      </c>
      <c r="W11" s="101" t="s">
        <v>22</v>
      </c>
      <c r="X11" s="3">
        <v>0</v>
      </c>
      <c r="Y11" s="3">
        <v>0</v>
      </c>
      <c r="Z11" s="37">
        <v>45146</v>
      </c>
      <c r="AA11" s="52">
        <v>50</v>
      </c>
      <c r="AB11" s="204"/>
    </row>
    <row r="12" spans="2:47" s="51" customFormat="1" ht="25" customHeight="1" x14ac:dyDescent="0.35">
      <c r="B12" s="121">
        <v>5</v>
      </c>
      <c r="C12" s="125" t="s">
        <v>138</v>
      </c>
      <c r="D12" s="137" t="s">
        <v>107</v>
      </c>
      <c r="E12" s="125" t="s">
        <v>115</v>
      </c>
      <c r="F12" s="72" t="s">
        <v>271</v>
      </c>
      <c r="G12" s="72" t="s">
        <v>166</v>
      </c>
      <c r="H12" s="80">
        <v>44828</v>
      </c>
      <c r="I12" s="47" t="s">
        <v>164</v>
      </c>
      <c r="J12" s="47">
        <v>0</v>
      </c>
      <c r="K12" s="3" t="s">
        <v>22</v>
      </c>
      <c r="L12" s="3">
        <v>1</v>
      </c>
      <c r="M12" s="3" t="s">
        <v>164</v>
      </c>
      <c r="N12" s="3">
        <v>0</v>
      </c>
      <c r="O12" s="3" t="s">
        <v>164</v>
      </c>
      <c r="P12" s="3">
        <v>0</v>
      </c>
      <c r="Q12" s="102" t="s">
        <v>22</v>
      </c>
      <c r="R12" s="3" t="s">
        <v>22</v>
      </c>
      <c r="S12" s="3">
        <v>1</v>
      </c>
      <c r="T12" s="47">
        <v>270</v>
      </c>
      <c r="U12" s="47">
        <v>60</v>
      </c>
      <c r="V12" s="47">
        <v>50</v>
      </c>
      <c r="W12" s="102" t="s">
        <v>164</v>
      </c>
      <c r="X12" s="47">
        <v>15</v>
      </c>
      <c r="Y12" s="47">
        <v>0</v>
      </c>
      <c r="Z12" s="48">
        <v>45145</v>
      </c>
      <c r="AA12" s="53">
        <v>75</v>
      </c>
      <c r="AB12" s="204"/>
    </row>
    <row r="13" spans="2:47" s="58" customFormat="1" ht="25" customHeight="1" x14ac:dyDescent="0.35">
      <c r="B13" s="121">
        <v>6</v>
      </c>
      <c r="C13" s="133" t="s">
        <v>147</v>
      </c>
      <c r="D13" s="137" t="s">
        <v>111</v>
      </c>
      <c r="E13" s="133" t="s">
        <v>225</v>
      </c>
      <c r="F13" s="74" t="s">
        <v>165</v>
      </c>
      <c r="G13" s="74" t="s">
        <v>163</v>
      </c>
      <c r="H13" s="77">
        <v>44823</v>
      </c>
      <c r="I13" s="41" t="s">
        <v>164</v>
      </c>
      <c r="J13" s="41">
        <v>0</v>
      </c>
      <c r="K13" s="3" t="s">
        <v>22</v>
      </c>
      <c r="L13" s="3">
        <v>2</v>
      </c>
      <c r="M13" s="3" t="s">
        <v>164</v>
      </c>
      <c r="N13" s="3">
        <v>0</v>
      </c>
      <c r="O13" s="3" t="s">
        <v>164</v>
      </c>
      <c r="P13" s="3">
        <v>0</v>
      </c>
      <c r="Q13" s="102" t="s">
        <v>22</v>
      </c>
      <c r="R13" s="3" t="s">
        <v>22</v>
      </c>
      <c r="S13" s="3">
        <v>2</v>
      </c>
      <c r="T13" s="41">
        <v>177.5</v>
      </c>
      <c r="U13" s="41">
        <v>55</v>
      </c>
      <c r="V13" s="41">
        <v>60</v>
      </c>
      <c r="W13" s="41" t="s">
        <v>22</v>
      </c>
      <c r="X13" s="41">
        <v>0</v>
      </c>
      <c r="Y13" s="41">
        <v>0</v>
      </c>
      <c r="Z13" s="56">
        <v>45149</v>
      </c>
      <c r="AA13" s="53">
        <v>95</v>
      </c>
      <c r="AB13" s="204"/>
    </row>
    <row r="14" spans="2:47" ht="25" customHeight="1" x14ac:dyDescent="0.35">
      <c r="B14" s="121">
        <v>7</v>
      </c>
      <c r="C14" s="133" t="s">
        <v>212</v>
      </c>
      <c r="D14" s="136" t="s">
        <v>95</v>
      </c>
      <c r="E14" s="134" t="s">
        <v>129</v>
      </c>
      <c r="F14" s="74" t="s">
        <v>165</v>
      </c>
      <c r="G14" s="73" t="s">
        <v>166</v>
      </c>
      <c r="H14" s="78">
        <v>44818</v>
      </c>
      <c r="I14" s="3" t="s">
        <v>164</v>
      </c>
      <c r="J14" s="3">
        <v>0</v>
      </c>
      <c r="K14" s="3" t="s">
        <v>22</v>
      </c>
      <c r="L14" s="3">
        <v>1</v>
      </c>
      <c r="M14" s="3" t="s">
        <v>164</v>
      </c>
      <c r="N14" s="3">
        <v>0</v>
      </c>
      <c r="O14" s="3" t="s">
        <v>164</v>
      </c>
      <c r="P14" s="3">
        <v>0</v>
      </c>
      <c r="Q14" s="102" t="s">
        <v>22</v>
      </c>
      <c r="R14" s="3" t="s">
        <v>22</v>
      </c>
      <c r="S14" s="3">
        <v>2</v>
      </c>
      <c r="T14" s="16">
        <v>139</v>
      </c>
      <c r="U14" s="3">
        <v>50</v>
      </c>
      <c r="V14" s="3">
        <v>75</v>
      </c>
      <c r="W14" s="101" t="s">
        <v>22</v>
      </c>
      <c r="X14" s="3">
        <v>0</v>
      </c>
      <c r="Y14" s="3">
        <v>0</v>
      </c>
      <c r="Z14" s="37">
        <v>45152</v>
      </c>
      <c r="AA14" s="52">
        <v>60</v>
      </c>
      <c r="AB14" s="204"/>
      <c r="AC14" s="5"/>
    </row>
    <row r="15" spans="2:47" ht="25" customHeight="1" x14ac:dyDescent="0.35">
      <c r="B15" s="121">
        <v>8</v>
      </c>
      <c r="C15" s="134" t="s">
        <v>215</v>
      </c>
      <c r="D15" s="137" t="s">
        <v>113</v>
      </c>
      <c r="E15" s="133" t="s">
        <v>148</v>
      </c>
      <c r="F15" s="74" t="s">
        <v>169</v>
      </c>
      <c r="G15" s="73" t="s">
        <v>166</v>
      </c>
      <c r="H15" s="78">
        <v>44827</v>
      </c>
      <c r="I15" s="3" t="s">
        <v>22</v>
      </c>
      <c r="J15" s="3">
        <v>1</v>
      </c>
      <c r="K15" s="3" t="s">
        <v>22</v>
      </c>
      <c r="L15" s="3">
        <v>1</v>
      </c>
      <c r="M15" s="3" t="s">
        <v>164</v>
      </c>
      <c r="N15" s="3">
        <v>0</v>
      </c>
      <c r="O15" s="3" t="s">
        <v>164</v>
      </c>
      <c r="P15" s="3">
        <v>0</v>
      </c>
      <c r="Q15" s="102" t="s">
        <v>22</v>
      </c>
      <c r="R15" s="3" t="s">
        <v>164</v>
      </c>
      <c r="S15" s="3">
        <v>0</v>
      </c>
      <c r="T15" s="16">
        <v>75</v>
      </c>
      <c r="U15" s="3">
        <v>75</v>
      </c>
      <c r="V15" s="3">
        <v>95</v>
      </c>
      <c r="W15" s="101" t="s">
        <v>164</v>
      </c>
      <c r="X15" s="3">
        <v>0</v>
      </c>
      <c r="Y15" s="3">
        <v>0</v>
      </c>
      <c r="Z15" s="37">
        <v>45152</v>
      </c>
      <c r="AA15" s="52">
        <v>35</v>
      </c>
      <c r="AB15" s="204"/>
      <c r="AC15" s="5"/>
    </row>
    <row r="16" spans="2:47" ht="25" customHeight="1" x14ac:dyDescent="0.35">
      <c r="B16" s="121">
        <v>9</v>
      </c>
      <c r="C16" s="135" t="s">
        <v>233</v>
      </c>
      <c r="D16" s="139" t="s">
        <v>30</v>
      </c>
      <c r="E16" s="135" t="s">
        <v>118</v>
      </c>
      <c r="F16" s="74" t="s">
        <v>273</v>
      </c>
      <c r="G16" s="73" t="s">
        <v>163</v>
      </c>
      <c r="H16" s="78">
        <v>44824</v>
      </c>
      <c r="I16" s="3" t="s">
        <v>22</v>
      </c>
      <c r="J16" s="3">
        <v>1</v>
      </c>
      <c r="K16" s="3" t="s">
        <v>22</v>
      </c>
      <c r="L16" s="3">
        <v>2</v>
      </c>
      <c r="M16" s="3" t="s">
        <v>164</v>
      </c>
      <c r="N16" s="3">
        <v>0</v>
      </c>
      <c r="O16" s="3" t="s">
        <v>164</v>
      </c>
      <c r="P16" s="3">
        <v>0</v>
      </c>
      <c r="Q16" s="102" t="s">
        <v>22</v>
      </c>
      <c r="R16" s="3" t="s">
        <v>164</v>
      </c>
      <c r="S16" s="3">
        <v>0</v>
      </c>
      <c r="T16" s="16">
        <v>130</v>
      </c>
      <c r="U16" s="3">
        <v>40</v>
      </c>
      <c r="V16" s="3">
        <v>60</v>
      </c>
      <c r="W16" s="101" t="s">
        <v>22</v>
      </c>
      <c r="X16" s="3">
        <v>40</v>
      </c>
      <c r="Y16" s="3">
        <v>0</v>
      </c>
      <c r="Z16" s="37" t="s">
        <v>272</v>
      </c>
      <c r="AA16" s="52">
        <v>70</v>
      </c>
      <c r="AB16" s="204"/>
    </row>
    <row r="17" spans="2:28" ht="25" customHeight="1" x14ac:dyDescent="0.35">
      <c r="B17" s="121">
        <v>10</v>
      </c>
      <c r="C17" s="133" t="s">
        <v>234</v>
      </c>
      <c r="D17" s="139" t="s">
        <v>30</v>
      </c>
      <c r="E17" s="133" t="s">
        <v>29</v>
      </c>
      <c r="F17" s="74" t="s">
        <v>273</v>
      </c>
      <c r="G17" s="73" t="s">
        <v>166</v>
      </c>
      <c r="H17" s="80">
        <v>44834</v>
      </c>
      <c r="I17" s="47" t="s">
        <v>164</v>
      </c>
      <c r="J17" s="47">
        <v>0</v>
      </c>
      <c r="K17" s="47" t="s">
        <v>22</v>
      </c>
      <c r="L17" s="47">
        <v>1</v>
      </c>
      <c r="M17" s="47" t="s">
        <v>164</v>
      </c>
      <c r="N17" s="47">
        <v>0</v>
      </c>
      <c r="O17" s="47" t="s">
        <v>164</v>
      </c>
      <c r="P17" s="47">
        <v>0</v>
      </c>
      <c r="Q17" s="102" t="s">
        <v>22</v>
      </c>
      <c r="R17" s="47" t="s">
        <v>22</v>
      </c>
      <c r="S17" s="47">
        <v>2</v>
      </c>
      <c r="T17" s="47">
        <v>87</v>
      </c>
      <c r="U17" s="47">
        <v>0</v>
      </c>
      <c r="V17" s="47">
        <v>0</v>
      </c>
      <c r="W17" s="102" t="s">
        <v>22</v>
      </c>
      <c r="X17" s="47">
        <v>40</v>
      </c>
      <c r="Y17" s="47">
        <v>0</v>
      </c>
      <c r="Z17" s="37">
        <v>45155</v>
      </c>
      <c r="AA17" s="52">
        <v>35</v>
      </c>
      <c r="AB17" s="204"/>
    </row>
    <row r="18" spans="2:28" ht="25" customHeight="1" x14ac:dyDescent="0.35">
      <c r="B18" s="121">
        <v>11</v>
      </c>
      <c r="C18" s="133" t="s">
        <v>161</v>
      </c>
      <c r="D18" s="137" t="s">
        <v>34</v>
      </c>
      <c r="E18" s="133" t="s">
        <v>97</v>
      </c>
      <c r="F18" s="74" t="s">
        <v>273</v>
      </c>
      <c r="G18" s="73" t="s">
        <v>166</v>
      </c>
      <c r="H18" s="78">
        <v>44820</v>
      </c>
      <c r="I18" s="3" t="s">
        <v>164</v>
      </c>
      <c r="J18" s="3">
        <v>0</v>
      </c>
      <c r="K18" s="47" t="s">
        <v>22</v>
      </c>
      <c r="L18" s="47">
        <v>1</v>
      </c>
      <c r="M18" s="47" t="s">
        <v>164</v>
      </c>
      <c r="N18" s="47">
        <v>0</v>
      </c>
      <c r="O18" s="47" t="s">
        <v>164</v>
      </c>
      <c r="P18" s="47">
        <v>0</v>
      </c>
      <c r="Q18" s="102" t="s">
        <v>22</v>
      </c>
      <c r="R18" s="47" t="s">
        <v>164</v>
      </c>
      <c r="S18" s="47">
        <v>0</v>
      </c>
      <c r="T18" s="3">
        <v>80</v>
      </c>
      <c r="U18" s="3">
        <v>70</v>
      </c>
      <c r="V18" s="3">
        <v>80</v>
      </c>
      <c r="W18" s="101" t="s">
        <v>22</v>
      </c>
      <c r="X18" s="3">
        <v>0</v>
      </c>
      <c r="Y18" s="3">
        <v>0</v>
      </c>
      <c r="Z18" s="37">
        <v>45145</v>
      </c>
      <c r="AA18" s="52">
        <v>42</v>
      </c>
      <c r="AB18" s="204"/>
    </row>
    <row r="19" spans="2:28" ht="25" customHeight="1" x14ac:dyDescent="0.35">
      <c r="B19" s="121">
        <v>12</v>
      </c>
      <c r="C19" s="133" t="s">
        <v>149</v>
      </c>
      <c r="D19" s="62" t="s">
        <v>116</v>
      </c>
      <c r="E19" s="133" t="s">
        <v>126</v>
      </c>
      <c r="F19" s="74" t="s">
        <v>169</v>
      </c>
      <c r="G19" s="73" t="s">
        <v>166</v>
      </c>
      <c r="H19" s="78">
        <v>44459</v>
      </c>
      <c r="I19" s="3" t="s">
        <v>164</v>
      </c>
      <c r="J19" s="3">
        <v>0</v>
      </c>
      <c r="K19" s="3" t="s">
        <v>22</v>
      </c>
      <c r="L19" s="3">
        <v>3</v>
      </c>
      <c r="M19" s="3" t="s">
        <v>164</v>
      </c>
      <c r="N19" s="3">
        <v>0</v>
      </c>
      <c r="O19" s="3" t="s">
        <v>164</v>
      </c>
      <c r="P19" s="3">
        <v>0</v>
      </c>
      <c r="Q19" s="102" t="s">
        <v>22</v>
      </c>
      <c r="R19" s="3" t="s">
        <v>164</v>
      </c>
      <c r="S19" s="3">
        <v>0</v>
      </c>
      <c r="T19" s="3">
        <v>130</v>
      </c>
      <c r="U19" s="3">
        <v>80</v>
      </c>
      <c r="V19" s="3">
        <v>90</v>
      </c>
      <c r="W19" s="101" t="s">
        <v>164</v>
      </c>
      <c r="X19" s="3">
        <v>0</v>
      </c>
      <c r="Y19" s="3">
        <v>0</v>
      </c>
      <c r="Z19" s="37">
        <v>45151</v>
      </c>
      <c r="AA19" s="52">
        <v>50</v>
      </c>
      <c r="AB19" s="205"/>
    </row>
    <row r="20" spans="2:28" x14ac:dyDescent="0.35">
      <c r="B20" s="45"/>
    </row>
    <row r="21" spans="2:28" x14ac:dyDescent="0.35">
      <c r="B21" s="45"/>
    </row>
    <row r="22" spans="2:28" x14ac:dyDescent="0.35">
      <c r="B22" s="45"/>
    </row>
  </sheetData>
  <mergeCells count="21">
    <mergeCell ref="AB8:AB19"/>
    <mergeCell ref="E5:E7"/>
    <mergeCell ref="H5:H7"/>
    <mergeCell ref="Z5:Z7"/>
    <mergeCell ref="AA5:AA7"/>
    <mergeCell ref="T5:W6"/>
    <mergeCell ref="I6:L6"/>
    <mergeCell ref="AB1:AU2"/>
    <mergeCell ref="B5:B7"/>
    <mergeCell ref="B1:AA2"/>
    <mergeCell ref="G5:G7"/>
    <mergeCell ref="C5:C7"/>
    <mergeCell ref="O4:Y4"/>
    <mergeCell ref="M6:P6"/>
    <mergeCell ref="D5:D7"/>
    <mergeCell ref="I5:S5"/>
    <mergeCell ref="F5:F7"/>
    <mergeCell ref="AB5:AB7"/>
    <mergeCell ref="Q6:S6"/>
    <mergeCell ref="X5:Y6"/>
    <mergeCell ref="C4:L4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2"/>
  <sheetViews>
    <sheetView workbookViewId="0">
      <selection activeCell="A2" sqref="A2:U2"/>
    </sheetView>
  </sheetViews>
  <sheetFormatPr defaultRowHeight="14.5" x14ac:dyDescent="0.35"/>
  <cols>
    <col min="1" max="1" width="3.81640625" bestFit="1" customWidth="1"/>
    <col min="2" max="2" width="13" customWidth="1"/>
    <col min="3" max="3" width="11.1796875" customWidth="1"/>
    <col min="4" max="4" width="10.54296875" customWidth="1"/>
    <col min="5" max="5" width="11.81640625" customWidth="1"/>
    <col min="6" max="6" width="9.453125" customWidth="1"/>
    <col min="8" max="8" width="11.54296875" bestFit="1" customWidth="1"/>
    <col min="9" max="9" width="9.54296875" bestFit="1" customWidth="1"/>
    <col min="10" max="10" width="10.453125" bestFit="1" customWidth="1"/>
    <col min="11" max="11" width="6.81640625" bestFit="1" customWidth="1"/>
    <col min="12" max="12" width="10.81640625" bestFit="1" customWidth="1"/>
    <col min="13" max="13" width="10.453125" bestFit="1" customWidth="1"/>
    <col min="14" max="14" width="4.453125" bestFit="1" customWidth="1"/>
    <col min="15" max="16" width="3" bestFit="1" customWidth="1"/>
    <col min="17" max="17" width="3.81640625" customWidth="1"/>
    <col min="18" max="18" width="8.1796875" bestFit="1" customWidth="1"/>
    <col min="19" max="19" width="6.1796875" bestFit="1" customWidth="1"/>
    <col min="20" max="20" width="7.1796875" customWidth="1"/>
    <col min="21" max="21" width="6.1796875" customWidth="1"/>
    <col min="23" max="23" width="16.81640625" customWidth="1"/>
  </cols>
  <sheetData>
    <row r="2" spans="1:23" x14ac:dyDescent="0.35">
      <c r="A2" s="223" t="s">
        <v>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4" spans="1:23" x14ac:dyDescent="0.35">
      <c r="A4" s="224" t="s">
        <v>64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23" ht="15" customHeight="1" x14ac:dyDescent="0.35">
      <c r="A5" s="210" t="s">
        <v>79</v>
      </c>
      <c r="B5" s="214" t="s">
        <v>80</v>
      </c>
      <c r="C5" s="213" t="s">
        <v>18</v>
      </c>
      <c r="D5" s="213" t="s">
        <v>19</v>
      </c>
      <c r="E5" s="213" t="s">
        <v>0</v>
      </c>
      <c r="F5" s="213" t="s">
        <v>2</v>
      </c>
      <c r="G5" s="214" t="s">
        <v>3</v>
      </c>
      <c r="H5" s="225" t="s">
        <v>63</v>
      </c>
      <c r="I5" s="226"/>
      <c r="J5" s="226"/>
      <c r="K5" s="226"/>
      <c r="L5" s="226"/>
      <c r="M5" s="227"/>
      <c r="N5" s="217" t="s">
        <v>13</v>
      </c>
      <c r="O5" s="221"/>
      <c r="P5" s="221"/>
      <c r="Q5" s="218"/>
      <c r="R5" s="217" t="s">
        <v>25</v>
      </c>
      <c r="S5" s="218"/>
      <c r="T5" s="214" t="s">
        <v>17</v>
      </c>
      <c r="U5" s="214" t="s">
        <v>20</v>
      </c>
      <c r="V5" s="8"/>
    </row>
    <row r="6" spans="1:23" ht="27" customHeight="1" x14ac:dyDescent="0.35">
      <c r="A6" s="211"/>
      <c r="B6" s="215"/>
      <c r="C6" s="213"/>
      <c r="D6" s="213"/>
      <c r="E6" s="213"/>
      <c r="F6" s="213"/>
      <c r="G6" s="215"/>
      <c r="H6" s="213" t="s">
        <v>5</v>
      </c>
      <c r="I6" s="213"/>
      <c r="J6" s="213" t="s">
        <v>7</v>
      </c>
      <c r="K6" s="213"/>
      <c r="L6" s="213" t="s">
        <v>10</v>
      </c>
      <c r="M6" s="213"/>
      <c r="N6" s="219"/>
      <c r="O6" s="222"/>
      <c r="P6" s="222"/>
      <c r="Q6" s="220"/>
      <c r="R6" s="219"/>
      <c r="S6" s="220"/>
      <c r="T6" s="215"/>
      <c r="U6" s="215"/>
      <c r="V6" s="9" t="s">
        <v>48</v>
      </c>
    </row>
    <row r="7" spans="1:23" ht="41" x14ac:dyDescent="0.35">
      <c r="A7" s="212"/>
      <c r="B7" s="216"/>
      <c r="C7" s="213"/>
      <c r="D7" s="213"/>
      <c r="E7" s="213"/>
      <c r="F7" s="213"/>
      <c r="G7" s="216"/>
      <c r="H7" s="11" t="s">
        <v>28</v>
      </c>
      <c r="I7" s="11" t="s">
        <v>6</v>
      </c>
      <c r="J7" s="11" t="s">
        <v>8</v>
      </c>
      <c r="K7" s="11" t="s">
        <v>9</v>
      </c>
      <c r="L7" s="11" t="s">
        <v>11</v>
      </c>
      <c r="M7" s="11" t="s">
        <v>12</v>
      </c>
      <c r="N7" s="11" t="s">
        <v>14</v>
      </c>
      <c r="O7" s="11" t="s">
        <v>15</v>
      </c>
      <c r="P7" s="11" t="s">
        <v>16</v>
      </c>
      <c r="Q7" s="13" t="s">
        <v>65</v>
      </c>
      <c r="R7" s="11" t="s">
        <v>24</v>
      </c>
      <c r="S7" s="11" t="s">
        <v>26</v>
      </c>
      <c r="T7" s="216"/>
      <c r="U7" s="216"/>
      <c r="V7" s="10"/>
    </row>
    <row r="8" spans="1:23" ht="43.5" x14ac:dyDescent="0.35">
      <c r="A8" s="2" t="s">
        <v>69</v>
      </c>
      <c r="B8" s="3" t="s">
        <v>82</v>
      </c>
      <c r="C8" s="3" t="s">
        <v>33</v>
      </c>
      <c r="D8" s="3" t="s">
        <v>35</v>
      </c>
      <c r="E8" s="3" t="s">
        <v>23</v>
      </c>
      <c r="F8" s="3" t="s">
        <v>27</v>
      </c>
      <c r="G8" s="3" t="s">
        <v>54</v>
      </c>
      <c r="H8" s="3" t="s">
        <v>21</v>
      </c>
      <c r="I8" s="3">
        <v>1</v>
      </c>
      <c r="J8" s="3" t="s">
        <v>21</v>
      </c>
      <c r="K8" s="3" t="s">
        <v>21</v>
      </c>
      <c r="L8" s="3" t="s">
        <v>22</v>
      </c>
      <c r="M8" s="3">
        <v>1</v>
      </c>
      <c r="N8" s="16">
        <f>60+50+30</f>
        <v>140</v>
      </c>
      <c r="O8" s="3">
        <v>15</v>
      </c>
      <c r="P8" s="3">
        <v>50</v>
      </c>
      <c r="Q8" s="14" t="s">
        <v>66</v>
      </c>
      <c r="R8" s="3" t="s">
        <v>21</v>
      </c>
      <c r="S8" s="3" t="s">
        <v>21</v>
      </c>
      <c r="T8" s="3" t="s">
        <v>55</v>
      </c>
      <c r="U8" s="3">
        <v>70</v>
      </c>
      <c r="V8" s="207">
        <f>AVERAGE(U8:U12)</f>
        <v>42</v>
      </c>
      <c r="W8" s="18"/>
    </row>
    <row r="9" spans="1:23" ht="29" x14ac:dyDescent="0.35">
      <c r="A9" s="2" t="s">
        <v>70</v>
      </c>
      <c r="B9" s="3" t="s">
        <v>81</v>
      </c>
      <c r="C9" s="3" t="s">
        <v>33</v>
      </c>
      <c r="D9" s="3" t="s">
        <v>38</v>
      </c>
      <c r="E9" s="3" t="s">
        <v>31</v>
      </c>
      <c r="F9" s="3" t="s">
        <v>21</v>
      </c>
      <c r="G9" s="3" t="s">
        <v>56</v>
      </c>
      <c r="H9" s="3" t="s">
        <v>22</v>
      </c>
      <c r="I9" s="3">
        <v>1</v>
      </c>
      <c r="J9" s="3" t="s">
        <v>21</v>
      </c>
      <c r="K9" s="3" t="s">
        <v>21</v>
      </c>
      <c r="L9" s="3" t="s">
        <v>22</v>
      </c>
      <c r="M9" s="3">
        <v>1</v>
      </c>
      <c r="N9" s="16">
        <v>86</v>
      </c>
      <c r="O9" s="3">
        <f>27+14</f>
        <v>41</v>
      </c>
      <c r="P9" s="3">
        <v>30</v>
      </c>
      <c r="Q9" s="14" t="s">
        <v>22</v>
      </c>
      <c r="R9" s="3" t="s">
        <v>21</v>
      </c>
      <c r="S9" s="3" t="s">
        <v>21</v>
      </c>
      <c r="T9" s="3" t="s">
        <v>50</v>
      </c>
      <c r="U9" s="3">
        <v>43</v>
      </c>
      <c r="V9" s="208"/>
      <c r="W9" s="18"/>
    </row>
    <row r="10" spans="1:23" ht="43.5" x14ac:dyDescent="0.35">
      <c r="A10" s="2" t="s">
        <v>71</v>
      </c>
      <c r="B10" s="3" t="s">
        <v>84</v>
      </c>
      <c r="C10" s="3" t="s">
        <v>30</v>
      </c>
      <c r="D10" s="3" t="s">
        <v>39</v>
      </c>
      <c r="E10" s="3" t="s">
        <v>40</v>
      </c>
      <c r="F10" s="3" t="s">
        <v>27</v>
      </c>
      <c r="G10" s="3" t="s">
        <v>53</v>
      </c>
      <c r="H10" s="3" t="s">
        <v>22</v>
      </c>
      <c r="I10" s="3">
        <v>1</v>
      </c>
      <c r="J10" s="3">
        <v>1</v>
      </c>
      <c r="K10" s="3" t="s">
        <v>21</v>
      </c>
      <c r="L10" s="3" t="s">
        <v>22</v>
      </c>
      <c r="M10" s="3">
        <v>1</v>
      </c>
      <c r="N10" s="3">
        <f>24+40</f>
        <v>64</v>
      </c>
      <c r="O10" s="3">
        <v>60</v>
      </c>
      <c r="P10" s="3">
        <v>90</v>
      </c>
      <c r="Q10" s="14" t="s">
        <v>66</v>
      </c>
      <c r="R10" s="3" t="s">
        <v>41</v>
      </c>
      <c r="S10" s="3" t="s">
        <v>21</v>
      </c>
      <c r="T10" s="3" t="s">
        <v>51</v>
      </c>
      <c r="U10" s="3">
        <v>32</v>
      </c>
      <c r="V10" s="208"/>
    </row>
    <row r="11" spans="1:23" ht="43.5" x14ac:dyDescent="0.35">
      <c r="A11" s="2" t="s">
        <v>72</v>
      </c>
      <c r="B11" s="3" t="s">
        <v>85</v>
      </c>
      <c r="C11" s="3" t="s">
        <v>30</v>
      </c>
      <c r="D11" s="3" t="s">
        <v>29</v>
      </c>
      <c r="E11" s="3" t="s">
        <v>31</v>
      </c>
      <c r="F11" s="3" t="s">
        <v>27</v>
      </c>
      <c r="G11" s="3" t="s">
        <v>54</v>
      </c>
      <c r="H11" s="3" t="s">
        <v>22</v>
      </c>
      <c r="I11" s="3">
        <v>1</v>
      </c>
      <c r="J11" s="3" t="s">
        <v>21</v>
      </c>
      <c r="K11" s="3" t="s">
        <v>21</v>
      </c>
      <c r="L11" s="3" t="s">
        <v>22</v>
      </c>
      <c r="M11" s="3">
        <v>1</v>
      </c>
      <c r="N11" s="3">
        <f>7+51</f>
        <v>58</v>
      </c>
      <c r="O11" s="3">
        <v>20</v>
      </c>
      <c r="P11" s="3">
        <v>37</v>
      </c>
      <c r="Q11" s="14" t="s">
        <v>66</v>
      </c>
      <c r="R11" s="3" t="s">
        <v>21</v>
      </c>
      <c r="S11" s="3" t="s">
        <v>21</v>
      </c>
      <c r="T11" s="3" t="s">
        <v>50</v>
      </c>
      <c r="U11" s="3">
        <v>40</v>
      </c>
      <c r="V11" s="208"/>
    </row>
    <row r="12" spans="1:23" ht="43.5" x14ac:dyDescent="0.35">
      <c r="A12" s="2" t="s">
        <v>73</v>
      </c>
      <c r="B12" s="3" t="s">
        <v>83</v>
      </c>
      <c r="C12" s="3" t="s">
        <v>34</v>
      </c>
      <c r="D12" s="3" t="s">
        <v>36</v>
      </c>
      <c r="E12" s="3" t="s">
        <v>23</v>
      </c>
      <c r="F12" s="3" t="s">
        <v>37</v>
      </c>
      <c r="G12" s="3" t="s">
        <v>52</v>
      </c>
      <c r="H12" s="3" t="s">
        <v>21</v>
      </c>
      <c r="I12" s="3">
        <v>1</v>
      </c>
      <c r="J12" s="3" t="s">
        <v>21</v>
      </c>
      <c r="K12" s="3" t="s">
        <v>21</v>
      </c>
      <c r="L12" s="3" t="s">
        <v>22</v>
      </c>
      <c r="M12" s="3" t="s">
        <v>21</v>
      </c>
      <c r="N12" s="3">
        <f>10+67.5</f>
        <v>77.5</v>
      </c>
      <c r="O12" s="3">
        <v>17</v>
      </c>
      <c r="P12" s="3">
        <v>37</v>
      </c>
      <c r="Q12" s="14" t="s">
        <v>66</v>
      </c>
      <c r="R12" s="3" t="s">
        <v>21</v>
      </c>
      <c r="S12" s="3" t="s">
        <v>21</v>
      </c>
      <c r="T12" s="3" t="s">
        <v>51</v>
      </c>
      <c r="U12" s="3">
        <v>25</v>
      </c>
      <c r="V12" s="209"/>
    </row>
  </sheetData>
  <mergeCells count="18">
    <mergeCell ref="A2:U2"/>
    <mergeCell ref="A4:M4"/>
    <mergeCell ref="G5:G7"/>
    <mergeCell ref="E5:E7"/>
    <mergeCell ref="C5:C7"/>
    <mergeCell ref="D5:D7"/>
    <mergeCell ref="H5:M5"/>
    <mergeCell ref="F5:F7"/>
    <mergeCell ref="U5:U7"/>
    <mergeCell ref="B5:B7"/>
    <mergeCell ref="V8:V12"/>
    <mergeCell ref="A5:A7"/>
    <mergeCell ref="H6:I6"/>
    <mergeCell ref="J6:K6"/>
    <mergeCell ref="L6:M6"/>
    <mergeCell ref="T5:T7"/>
    <mergeCell ref="R5:S6"/>
    <mergeCell ref="N5:Q6"/>
  </mergeCells>
  <phoneticPr fontId="5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U15"/>
  <sheetViews>
    <sheetView workbookViewId="0">
      <selection activeCell="F18" sqref="F18"/>
    </sheetView>
  </sheetViews>
  <sheetFormatPr defaultColWidth="8.81640625" defaultRowHeight="14.5" x14ac:dyDescent="0.35"/>
  <cols>
    <col min="1" max="1" width="3.81640625" style="4" customWidth="1"/>
    <col min="2" max="2" width="3.54296875" style="5" bestFit="1" customWidth="1"/>
    <col min="3" max="3" width="24.81640625" style="4" customWidth="1"/>
    <col min="4" max="4" width="13" style="4" customWidth="1"/>
    <col min="5" max="5" width="12.1796875" style="4" customWidth="1"/>
    <col min="6" max="6" width="16.1796875" style="4" customWidth="1"/>
    <col min="7" max="7" width="11.81640625" style="4" customWidth="1"/>
    <col min="8" max="8" width="11.1796875" style="4" customWidth="1"/>
    <col min="9" max="9" width="13.453125" style="4" customWidth="1"/>
    <col min="10" max="10" width="11.54296875" style="4" customWidth="1"/>
    <col min="11" max="11" width="10.1796875" style="4" customWidth="1"/>
    <col min="12" max="12" width="9.54296875" style="4" customWidth="1"/>
    <col min="13" max="13" width="13" style="4" customWidth="1"/>
    <col min="14" max="14" width="10.453125" style="4" customWidth="1"/>
    <col min="15" max="15" width="8.81640625" style="4" customWidth="1"/>
    <col min="16" max="16" width="10.81640625" style="4" customWidth="1"/>
    <col min="17" max="17" width="13.1796875" style="4" customWidth="1"/>
    <col min="18" max="18" width="10.453125" style="4" bestFit="1" customWidth="1"/>
    <col min="19" max="19" width="10.453125" style="4" customWidth="1"/>
    <col min="20" max="20" width="5.453125" style="4" bestFit="1" customWidth="1"/>
    <col min="21" max="22" width="4.54296875" style="4" bestFit="1" customWidth="1"/>
    <col min="23" max="23" width="4.54296875" style="4" customWidth="1"/>
    <col min="24" max="24" width="6.81640625" style="4" bestFit="1" customWidth="1"/>
    <col min="25" max="25" width="6.1796875" style="4" bestFit="1" customWidth="1"/>
    <col min="26" max="26" width="11.1796875" style="4" customWidth="1"/>
    <col min="27" max="27" width="8.54296875" style="4" customWidth="1"/>
    <col min="28" max="28" width="11" style="4" customWidth="1"/>
    <col min="29" max="29" width="39.81640625" style="4" customWidth="1"/>
    <col min="30" max="16384" width="8.81640625" style="4"/>
  </cols>
  <sheetData>
    <row r="1" spans="2:47" x14ac:dyDescent="0.35">
      <c r="B1" s="198" t="s">
        <v>263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</row>
    <row r="2" spans="2:47" ht="14.5" customHeight="1" x14ac:dyDescent="0.35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</row>
    <row r="3" spans="2:47" x14ac:dyDescent="0.35">
      <c r="L3" s="230"/>
      <c r="M3" s="230"/>
      <c r="Z3" s="7"/>
      <c r="AA3" s="7"/>
      <c r="AB3" s="7"/>
    </row>
    <row r="4" spans="2:47" ht="15" customHeight="1" x14ac:dyDescent="0.35">
      <c r="B4" s="63"/>
      <c r="C4" s="202" t="s">
        <v>274</v>
      </c>
      <c r="D4" s="202"/>
      <c r="E4" s="202"/>
      <c r="F4" s="202"/>
      <c r="G4" s="202"/>
      <c r="H4" s="202"/>
      <c r="I4" s="202"/>
      <c r="J4" s="202"/>
      <c r="K4" s="202"/>
      <c r="L4" s="202"/>
      <c r="M4" s="63"/>
      <c r="N4" s="27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</row>
    <row r="5" spans="2:47" s="28" customFormat="1" ht="15" customHeight="1" x14ac:dyDescent="0.35">
      <c r="B5" s="179" t="s">
        <v>32</v>
      </c>
      <c r="C5" s="179" t="s">
        <v>80</v>
      </c>
      <c r="D5" s="179" t="s">
        <v>18</v>
      </c>
      <c r="E5" s="179" t="s">
        <v>19</v>
      </c>
      <c r="F5" s="179" t="s">
        <v>0</v>
      </c>
      <c r="G5" s="179" t="s">
        <v>2</v>
      </c>
      <c r="H5" s="179" t="s">
        <v>3</v>
      </c>
      <c r="I5" s="188" t="s">
        <v>103</v>
      </c>
      <c r="J5" s="189"/>
      <c r="K5" s="189"/>
      <c r="L5" s="189"/>
      <c r="M5" s="189"/>
      <c r="N5" s="189"/>
      <c r="O5" s="189"/>
      <c r="P5" s="189"/>
      <c r="Q5" s="189"/>
      <c r="R5" s="189"/>
      <c r="S5" s="190"/>
      <c r="T5" s="181" t="s">
        <v>13</v>
      </c>
      <c r="U5" s="182"/>
      <c r="V5" s="182"/>
      <c r="W5" s="183"/>
      <c r="X5" s="181" t="s">
        <v>25</v>
      </c>
      <c r="Y5" s="183"/>
      <c r="Z5" s="179" t="s">
        <v>17</v>
      </c>
      <c r="AA5" s="179" t="s">
        <v>20</v>
      </c>
      <c r="AB5" s="179" t="s">
        <v>48</v>
      </c>
    </row>
    <row r="6" spans="2:47" s="28" customFormat="1" ht="27" customHeight="1" x14ac:dyDescent="0.35">
      <c r="B6" s="180"/>
      <c r="C6" s="180"/>
      <c r="D6" s="180"/>
      <c r="E6" s="180"/>
      <c r="F6" s="180"/>
      <c r="G6" s="180"/>
      <c r="H6" s="180"/>
      <c r="I6" s="188" t="s">
        <v>5</v>
      </c>
      <c r="J6" s="189"/>
      <c r="K6" s="189"/>
      <c r="L6" s="190"/>
      <c r="M6" s="188" t="s">
        <v>7</v>
      </c>
      <c r="N6" s="189"/>
      <c r="O6" s="189"/>
      <c r="P6" s="190"/>
      <c r="Q6" s="188" t="s">
        <v>10</v>
      </c>
      <c r="R6" s="189"/>
      <c r="S6" s="190"/>
      <c r="T6" s="200"/>
      <c r="U6" s="206"/>
      <c r="V6" s="206"/>
      <c r="W6" s="201"/>
      <c r="X6" s="200"/>
      <c r="Y6" s="201"/>
      <c r="Z6" s="180"/>
      <c r="AA6" s="180"/>
      <c r="AB6" s="180"/>
    </row>
    <row r="7" spans="2:47" s="28" customFormat="1" ht="43.5" customHeight="1" thickBot="1" x14ac:dyDescent="0.4">
      <c r="B7" s="194"/>
      <c r="C7" s="194"/>
      <c r="D7" s="194"/>
      <c r="E7" s="194"/>
      <c r="F7" s="194"/>
      <c r="G7" s="194"/>
      <c r="H7" s="194"/>
      <c r="I7" s="20" t="s">
        <v>28</v>
      </c>
      <c r="J7" s="20" t="s">
        <v>114</v>
      </c>
      <c r="K7" s="20" t="s">
        <v>6</v>
      </c>
      <c r="L7" s="20" t="s">
        <v>114</v>
      </c>
      <c r="M7" s="20" t="s">
        <v>8</v>
      </c>
      <c r="N7" s="20" t="s">
        <v>114</v>
      </c>
      <c r="O7" s="20" t="s">
        <v>9</v>
      </c>
      <c r="P7" s="20" t="s">
        <v>114</v>
      </c>
      <c r="Q7" s="20" t="s">
        <v>11</v>
      </c>
      <c r="R7" s="20" t="s">
        <v>12</v>
      </c>
      <c r="S7" s="20" t="s">
        <v>114</v>
      </c>
      <c r="T7" s="20" t="s">
        <v>14</v>
      </c>
      <c r="U7" s="20" t="s">
        <v>15</v>
      </c>
      <c r="V7" s="20" t="s">
        <v>16</v>
      </c>
      <c r="W7" s="29" t="s">
        <v>65</v>
      </c>
      <c r="X7" s="20" t="s">
        <v>24</v>
      </c>
      <c r="Y7" s="20" t="s">
        <v>26</v>
      </c>
      <c r="Z7" s="194"/>
      <c r="AA7" s="194"/>
      <c r="AB7" s="180"/>
    </row>
    <row r="8" spans="2:47" s="155" customFormat="1" ht="25" customHeight="1" x14ac:dyDescent="0.35">
      <c r="B8" s="41" t="s">
        <v>69</v>
      </c>
      <c r="C8" s="133" t="s">
        <v>174</v>
      </c>
      <c r="D8" s="74" t="s">
        <v>33</v>
      </c>
      <c r="E8" s="133" t="s">
        <v>162</v>
      </c>
      <c r="F8" s="74" t="s">
        <v>169</v>
      </c>
      <c r="G8" s="74" t="s">
        <v>163</v>
      </c>
      <c r="H8" s="77">
        <v>44823</v>
      </c>
      <c r="I8" s="41" t="s">
        <v>164</v>
      </c>
      <c r="J8" s="41">
        <v>0</v>
      </c>
      <c r="K8" s="41" t="s">
        <v>22</v>
      </c>
      <c r="L8" s="41">
        <v>3</v>
      </c>
      <c r="M8" s="41" t="s">
        <v>164</v>
      </c>
      <c r="N8" s="41">
        <v>0</v>
      </c>
      <c r="O8" s="41" t="s">
        <v>164</v>
      </c>
      <c r="P8" s="41">
        <v>0</v>
      </c>
      <c r="Q8" s="41" t="s">
        <v>22</v>
      </c>
      <c r="R8" s="41" t="s">
        <v>164</v>
      </c>
      <c r="S8" s="41">
        <v>0</v>
      </c>
      <c r="T8" s="41">
        <v>153</v>
      </c>
      <c r="U8" s="41">
        <v>50</v>
      </c>
      <c r="V8" s="41">
        <v>75</v>
      </c>
      <c r="W8" s="41" t="s">
        <v>164</v>
      </c>
      <c r="X8" s="41">
        <v>0</v>
      </c>
      <c r="Y8" s="41">
        <v>0</v>
      </c>
      <c r="Z8" s="56">
        <v>45153</v>
      </c>
      <c r="AA8" s="53">
        <v>60</v>
      </c>
      <c r="AB8" s="203">
        <f>AVERAGE(AA8:AA15)</f>
        <v>59.412500000000001</v>
      </c>
    </row>
    <row r="9" spans="2:47" s="5" customFormat="1" ht="25" customHeight="1" x14ac:dyDescent="0.35">
      <c r="B9" s="3" t="s">
        <v>70</v>
      </c>
      <c r="C9" s="133" t="s">
        <v>237</v>
      </c>
      <c r="D9" s="74" t="s">
        <v>101</v>
      </c>
      <c r="E9" s="133" t="s">
        <v>235</v>
      </c>
      <c r="F9" s="73" t="s">
        <v>214</v>
      </c>
      <c r="G9" s="73" t="s">
        <v>166</v>
      </c>
      <c r="H9" s="78">
        <v>44815</v>
      </c>
      <c r="I9" s="3" t="s">
        <v>164</v>
      </c>
      <c r="J9" s="3">
        <v>0</v>
      </c>
      <c r="K9" s="41" t="s">
        <v>22</v>
      </c>
      <c r="L9" s="41">
        <v>1</v>
      </c>
      <c r="M9" s="41" t="s">
        <v>164</v>
      </c>
      <c r="N9" s="41">
        <v>0</v>
      </c>
      <c r="O9" s="41" t="s">
        <v>164</v>
      </c>
      <c r="P9" s="41">
        <v>0</v>
      </c>
      <c r="Q9" s="41" t="s">
        <v>22</v>
      </c>
      <c r="R9" s="41" t="s">
        <v>22</v>
      </c>
      <c r="S9" s="41">
        <v>1</v>
      </c>
      <c r="T9" s="47">
        <v>140</v>
      </c>
      <c r="U9" s="47">
        <v>0</v>
      </c>
      <c r="V9" s="47">
        <v>0</v>
      </c>
      <c r="W9" s="47" t="s">
        <v>164</v>
      </c>
      <c r="X9" s="47">
        <v>0</v>
      </c>
      <c r="Y9" s="47">
        <v>0</v>
      </c>
      <c r="Z9" s="48">
        <v>45143</v>
      </c>
      <c r="AA9" s="50">
        <v>54.5</v>
      </c>
      <c r="AB9" s="228"/>
    </row>
    <row r="10" spans="2:47" s="138" customFormat="1" ht="25" customHeight="1" x14ac:dyDescent="0.35">
      <c r="B10" s="3" t="s">
        <v>71</v>
      </c>
      <c r="C10" s="125" t="s">
        <v>189</v>
      </c>
      <c r="D10" s="73" t="s">
        <v>106</v>
      </c>
      <c r="E10" s="125" t="s">
        <v>190</v>
      </c>
      <c r="F10" s="73" t="s">
        <v>168</v>
      </c>
      <c r="G10" s="73" t="s">
        <v>166</v>
      </c>
      <c r="H10" s="78">
        <v>44824</v>
      </c>
      <c r="I10" s="3" t="s">
        <v>164</v>
      </c>
      <c r="J10" s="3">
        <v>0</v>
      </c>
      <c r="K10" s="41" t="s">
        <v>22</v>
      </c>
      <c r="L10" s="41">
        <v>1</v>
      </c>
      <c r="M10" s="41" t="s">
        <v>164</v>
      </c>
      <c r="N10" s="41">
        <v>0</v>
      </c>
      <c r="O10" s="41" t="s">
        <v>164</v>
      </c>
      <c r="P10" s="41">
        <v>0</v>
      </c>
      <c r="Q10" s="41" t="s">
        <v>22</v>
      </c>
      <c r="R10" s="41" t="s">
        <v>22</v>
      </c>
      <c r="S10" s="41">
        <v>1</v>
      </c>
      <c r="T10" s="47">
        <v>88</v>
      </c>
      <c r="U10" s="47">
        <v>40</v>
      </c>
      <c r="V10" s="47">
        <v>60</v>
      </c>
      <c r="W10" s="102" t="s">
        <v>164</v>
      </c>
      <c r="X10" s="47">
        <v>0</v>
      </c>
      <c r="Y10" s="47">
        <v>0</v>
      </c>
      <c r="Z10" s="48">
        <v>45153</v>
      </c>
      <c r="AA10" s="50">
        <v>70</v>
      </c>
      <c r="AB10" s="228"/>
    </row>
    <row r="11" spans="2:47" s="138" customFormat="1" ht="25" customHeight="1" x14ac:dyDescent="0.35">
      <c r="B11" s="3" t="s">
        <v>72</v>
      </c>
      <c r="C11" s="125" t="s">
        <v>238</v>
      </c>
      <c r="D11" s="73" t="s">
        <v>104</v>
      </c>
      <c r="E11" s="125" t="s">
        <v>242</v>
      </c>
      <c r="F11" s="73" t="s">
        <v>169</v>
      </c>
      <c r="G11" s="73" t="s">
        <v>166</v>
      </c>
      <c r="H11" s="78">
        <v>44824</v>
      </c>
      <c r="I11" s="3" t="s">
        <v>164</v>
      </c>
      <c r="J11" s="3">
        <v>0</v>
      </c>
      <c r="K11" s="3" t="s">
        <v>22</v>
      </c>
      <c r="L11" s="3">
        <v>1</v>
      </c>
      <c r="M11" s="3" t="s">
        <v>164</v>
      </c>
      <c r="N11" s="3">
        <v>0</v>
      </c>
      <c r="O11" s="3" t="s">
        <v>164</v>
      </c>
      <c r="P11" s="3">
        <v>0</v>
      </c>
      <c r="Q11" s="5" t="s">
        <v>22</v>
      </c>
      <c r="R11" s="3" t="s">
        <v>164</v>
      </c>
      <c r="S11" s="3">
        <v>0</v>
      </c>
      <c r="T11" s="16">
        <v>0</v>
      </c>
      <c r="U11" s="3">
        <v>200</v>
      </c>
      <c r="V11" s="3">
        <v>0</v>
      </c>
      <c r="W11" s="101" t="s">
        <v>164</v>
      </c>
      <c r="X11" s="3">
        <v>0</v>
      </c>
      <c r="Y11" s="3">
        <v>0</v>
      </c>
      <c r="Z11" s="37">
        <v>45143</v>
      </c>
      <c r="AA11" s="52">
        <v>65</v>
      </c>
      <c r="AB11" s="228"/>
    </row>
    <row r="12" spans="2:47" s="138" customFormat="1" ht="25" customHeight="1" x14ac:dyDescent="0.35">
      <c r="B12" s="3" t="s">
        <v>73</v>
      </c>
      <c r="C12" s="125" t="s">
        <v>151</v>
      </c>
      <c r="D12" s="73" t="s">
        <v>91</v>
      </c>
      <c r="E12" s="125" t="s">
        <v>92</v>
      </c>
      <c r="F12" s="73" t="s">
        <v>170</v>
      </c>
      <c r="G12" s="73" t="s">
        <v>166</v>
      </c>
      <c r="H12" s="78">
        <v>44830</v>
      </c>
      <c r="I12" s="3" t="s">
        <v>164</v>
      </c>
      <c r="J12" s="3">
        <v>0</v>
      </c>
      <c r="K12" s="3" t="s">
        <v>22</v>
      </c>
      <c r="L12" s="3">
        <v>1</v>
      </c>
      <c r="M12" s="3" t="s">
        <v>164</v>
      </c>
      <c r="N12" s="3">
        <v>0</v>
      </c>
      <c r="O12" s="3" t="s">
        <v>164</v>
      </c>
      <c r="P12" s="3">
        <v>0</v>
      </c>
      <c r="Q12" s="3" t="s">
        <v>22</v>
      </c>
      <c r="R12" s="3" t="s">
        <v>22</v>
      </c>
      <c r="S12" s="3">
        <v>1</v>
      </c>
      <c r="T12" s="16">
        <v>73</v>
      </c>
      <c r="U12" s="3">
        <v>40</v>
      </c>
      <c r="V12" s="3">
        <v>60</v>
      </c>
      <c r="W12" s="101" t="s">
        <v>164</v>
      </c>
      <c r="X12" s="3">
        <v>0</v>
      </c>
      <c r="Y12" s="3">
        <v>0</v>
      </c>
      <c r="Z12" s="37">
        <v>45148</v>
      </c>
      <c r="AA12" s="3">
        <v>55</v>
      </c>
      <c r="AB12" s="228"/>
    </row>
    <row r="13" spans="2:47" s="156" customFormat="1" ht="25" customHeight="1" x14ac:dyDescent="0.35">
      <c r="B13" s="47" t="s">
        <v>74</v>
      </c>
      <c r="C13" s="133" t="s">
        <v>239</v>
      </c>
      <c r="D13" s="73" t="s">
        <v>30</v>
      </c>
      <c r="E13" s="133" t="s">
        <v>188</v>
      </c>
      <c r="F13" s="73" t="s">
        <v>169</v>
      </c>
      <c r="G13" s="73" t="s">
        <v>166</v>
      </c>
      <c r="H13" s="80">
        <v>44829</v>
      </c>
      <c r="I13" s="47" t="s">
        <v>164</v>
      </c>
      <c r="J13" s="47">
        <v>0</v>
      </c>
      <c r="K13" s="47" t="s">
        <v>164</v>
      </c>
      <c r="L13" s="47">
        <v>0</v>
      </c>
      <c r="M13" s="47" t="s">
        <v>164</v>
      </c>
      <c r="N13" s="47">
        <v>0</v>
      </c>
      <c r="O13" s="47" t="s">
        <v>164</v>
      </c>
      <c r="P13" s="47">
        <v>0</v>
      </c>
      <c r="Q13" s="47" t="s">
        <v>22</v>
      </c>
      <c r="R13" s="47" t="s">
        <v>164</v>
      </c>
      <c r="S13" s="47">
        <v>0</v>
      </c>
      <c r="T13" s="47">
        <v>0</v>
      </c>
      <c r="U13" s="47">
        <v>0</v>
      </c>
      <c r="V13" s="47">
        <v>0</v>
      </c>
      <c r="W13" s="102" t="s">
        <v>164</v>
      </c>
      <c r="X13" s="47">
        <v>0</v>
      </c>
      <c r="Y13" s="47">
        <v>0</v>
      </c>
      <c r="Z13" s="48">
        <v>45149</v>
      </c>
      <c r="AA13" s="50">
        <v>42</v>
      </c>
      <c r="AB13" s="228"/>
    </row>
    <row r="14" spans="2:47" s="138" customFormat="1" ht="25" customHeight="1" x14ac:dyDescent="0.35">
      <c r="B14" s="3" t="s">
        <v>75</v>
      </c>
      <c r="C14" s="133" t="s">
        <v>240</v>
      </c>
      <c r="D14" s="73" t="s">
        <v>34</v>
      </c>
      <c r="E14" s="133" t="s">
        <v>243</v>
      </c>
      <c r="F14" s="73" t="s">
        <v>169</v>
      </c>
      <c r="G14" s="73" t="s">
        <v>166</v>
      </c>
      <c r="H14" s="78">
        <v>44829</v>
      </c>
      <c r="I14" s="3" t="s">
        <v>164</v>
      </c>
      <c r="J14" s="3">
        <v>0</v>
      </c>
      <c r="K14" s="3" t="s">
        <v>164</v>
      </c>
      <c r="L14" s="3">
        <v>0</v>
      </c>
      <c r="M14" s="3" t="s">
        <v>164</v>
      </c>
      <c r="N14" s="3">
        <v>0</v>
      </c>
      <c r="O14" s="3" t="s">
        <v>164</v>
      </c>
      <c r="P14" s="3">
        <v>0</v>
      </c>
      <c r="Q14" s="3" t="s">
        <v>22</v>
      </c>
      <c r="R14" s="3" t="s">
        <v>164</v>
      </c>
      <c r="S14" s="3">
        <v>0</v>
      </c>
      <c r="T14" s="16">
        <v>94</v>
      </c>
      <c r="U14" s="3">
        <v>40</v>
      </c>
      <c r="V14" s="3">
        <v>60</v>
      </c>
      <c r="W14" s="101" t="s">
        <v>164</v>
      </c>
      <c r="X14" s="3">
        <v>20</v>
      </c>
      <c r="Y14" s="3">
        <v>0</v>
      </c>
      <c r="Z14" s="37">
        <v>45135</v>
      </c>
      <c r="AA14" s="52">
        <v>85.8</v>
      </c>
      <c r="AB14" s="228"/>
    </row>
    <row r="15" spans="2:47" s="138" customFormat="1" ht="25" customHeight="1" x14ac:dyDescent="0.35">
      <c r="B15" s="3" t="s">
        <v>76</v>
      </c>
      <c r="C15" s="140" t="s">
        <v>241</v>
      </c>
      <c r="D15" s="73" t="s">
        <v>158</v>
      </c>
      <c r="E15" s="141" t="s">
        <v>179</v>
      </c>
      <c r="F15" s="73" t="s">
        <v>275</v>
      </c>
      <c r="G15" s="73" t="s">
        <v>166</v>
      </c>
      <c r="H15" s="78">
        <v>44833</v>
      </c>
      <c r="I15" s="3" t="s">
        <v>164</v>
      </c>
      <c r="J15" s="3">
        <v>0</v>
      </c>
      <c r="K15" s="3" t="s">
        <v>164</v>
      </c>
      <c r="L15" s="3">
        <v>0</v>
      </c>
      <c r="M15" s="3" t="s">
        <v>164</v>
      </c>
      <c r="N15" s="3">
        <v>0</v>
      </c>
      <c r="O15" s="3" t="s">
        <v>164</v>
      </c>
      <c r="P15" s="3">
        <v>0</v>
      </c>
      <c r="Q15" s="3" t="s">
        <v>22</v>
      </c>
      <c r="R15" s="3" t="s">
        <v>164</v>
      </c>
      <c r="S15" s="3">
        <v>0</v>
      </c>
      <c r="T15" s="16">
        <v>50</v>
      </c>
      <c r="U15" s="3">
        <v>60</v>
      </c>
      <c r="V15" s="3">
        <v>60</v>
      </c>
      <c r="W15" s="101" t="s">
        <v>164</v>
      </c>
      <c r="X15" s="3">
        <v>23</v>
      </c>
      <c r="Y15" s="3">
        <v>0</v>
      </c>
      <c r="Z15" s="37">
        <v>45155</v>
      </c>
      <c r="AA15" s="52">
        <v>43</v>
      </c>
      <c r="AB15" s="229"/>
    </row>
  </sheetData>
  <mergeCells count="22">
    <mergeCell ref="B1:AA2"/>
    <mergeCell ref="AB1:AU2"/>
    <mergeCell ref="O4:Y4"/>
    <mergeCell ref="F5:F7"/>
    <mergeCell ref="G5:G7"/>
    <mergeCell ref="H5:H7"/>
    <mergeCell ref="I5:S5"/>
    <mergeCell ref="B5:B7"/>
    <mergeCell ref="C5:C7"/>
    <mergeCell ref="D5:D7"/>
    <mergeCell ref="E5:E7"/>
    <mergeCell ref="C4:L4"/>
    <mergeCell ref="L3:M3"/>
    <mergeCell ref="AB8:AB15"/>
    <mergeCell ref="AB5:AB7"/>
    <mergeCell ref="I6:L6"/>
    <mergeCell ref="M6:P6"/>
    <mergeCell ref="Q6:S6"/>
    <mergeCell ref="T5:W6"/>
    <mergeCell ref="X5:Y6"/>
    <mergeCell ref="Z5:Z7"/>
    <mergeCell ref="AA5:AA7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C24"/>
  <sheetViews>
    <sheetView workbookViewId="0">
      <pane ySplit="8" topLeftCell="A9" activePane="bottomLeft" state="frozen"/>
      <selection pane="bottomLeft" activeCell="F20" sqref="F20"/>
    </sheetView>
  </sheetViews>
  <sheetFormatPr defaultRowHeight="14.5" x14ac:dyDescent="0.35"/>
  <cols>
    <col min="1" max="1" width="4.81640625" customWidth="1"/>
    <col min="2" max="2" width="3.81640625" style="6" customWidth="1"/>
    <col min="3" max="3" width="24.81640625" customWidth="1"/>
    <col min="4" max="4" width="12.453125" style="22" customWidth="1"/>
    <col min="5" max="5" width="18.54296875" style="22" customWidth="1"/>
    <col min="6" max="6" width="17.1796875" style="22" customWidth="1"/>
    <col min="7" max="7" width="11.1796875" customWidth="1"/>
    <col min="8" max="8" width="11.1796875" style="22" customWidth="1"/>
    <col min="9" max="9" width="13.1796875" customWidth="1"/>
    <col min="10" max="11" width="11.54296875" customWidth="1"/>
    <col min="12" max="12" width="9.54296875" customWidth="1"/>
    <col min="13" max="13" width="11.81640625" customWidth="1"/>
    <col min="14" max="15" width="10.453125" customWidth="1"/>
    <col min="16" max="16" width="9.1796875" customWidth="1"/>
    <col min="17" max="17" width="12.1796875" customWidth="1"/>
    <col min="18" max="18" width="10.453125" bestFit="1" customWidth="1"/>
    <col min="19" max="19" width="10.453125" customWidth="1"/>
    <col min="20" max="20" width="7" bestFit="1" customWidth="1"/>
    <col min="21" max="22" width="4.54296875" bestFit="1" customWidth="1"/>
    <col min="23" max="23" width="4.54296875" customWidth="1"/>
    <col min="24" max="24" width="4.54296875" bestFit="1" customWidth="1"/>
    <col min="25" max="25" width="6.1796875" bestFit="1" customWidth="1"/>
    <col min="26" max="26" width="12" customWidth="1"/>
    <col min="27" max="27" width="7.1796875" customWidth="1"/>
    <col min="28" max="28" width="7.81640625" customWidth="1"/>
    <col min="29" max="29" width="20.81640625" customWidth="1"/>
  </cols>
  <sheetData>
    <row r="2" spans="2:28" x14ac:dyDescent="0.35">
      <c r="B2" s="223" t="s">
        <v>264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</row>
    <row r="5" spans="2:28" x14ac:dyDescent="0.35">
      <c r="B5" s="224" t="s">
        <v>276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19"/>
      <c r="O5" s="19"/>
    </row>
    <row r="6" spans="2:28" s="32" customFormat="1" ht="14.5" customHeight="1" x14ac:dyDescent="0.35">
      <c r="B6" s="175" t="s">
        <v>32</v>
      </c>
      <c r="C6" s="179" t="s">
        <v>80</v>
      </c>
      <c r="D6" s="179" t="s">
        <v>18</v>
      </c>
      <c r="E6" s="187" t="s">
        <v>19</v>
      </c>
      <c r="F6" s="187" t="s">
        <v>0</v>
      </c>
      <c r="G6" s="187" t="s">
        <v>2</v>
      </c>
      <c r="H6" s="179" t="s">
        <v>3</v>
      </c>
      <c r="I6" s="181" t="s">
        <v>63</v>
      </c>
      <c r="J6" s="182"/>
      <c r="K6" s="182"/>
      <c r="L6" s="182"/>
      <c r="M6" s="182"/>
      <c r="N6" s="182"/>
      <c r="O6" s="182"/>
      <c r="P6" s="182"/>
      <c r="Q6" s="182"/>
      <c r="R6" s="182"/>
      <c r="S6" s="183"/>
      <c r="T6" s="181" t="s">
        <v>13</v>
      </c>
      <c r="U6" s="182"/>
      <c r="V6" s="182"/>
      <c r="W6" s="183"/>
      <c r="X6" s="181" t="s">
        <v>25</v>
      </c>
      <c r="Y6" s="183"/>
      <c r="Z6" s="179" t="s">
        <v>17</v>
      </c>
      <c r="AA6" s="179" t="s">
        <v>20</v>
      </c>
      <c r="AB6" s="31"/>
    </row>
    <row r="7" spans="2:28" s="32" customFormat="1" ht="27" customHeight="1" x14ac:dyDescent="0.35">
      <c r="B7" s="176"/>
      <c r="C7" s="180"/>
      <c r="D7" s="180"/>
      <c r="E7" s="187"/>
      <c r="F7" s="187"/>
      <c r="G7" s="187"/>
      <c r="H7" s="180"/>
      <c r="I7" s="188" t="s">
        <v>5</v>
      </c>
      <c r="J7" s="189"/>
      <c r="K7" s="189"/>
      <c r="L7" s="190"/>
      <c r="M7" s="187" t="s">
        <v>7</v>
      </c>
      <c r="N7" s="187"/>
      <c r="O7" s="187"/>
      <c r="P7" s="187"/>
      <c r="Q7" s="188" t="s">
        <v>10</v>
      </c>
      <c r="R7" s="189"/>
      <c r="S7" s="190"/>
      <c r="T7" s="200"/>
      <c r="U7" s="206"/>
      <c r="V7" s="206"/>
      <c r="W7" s="201"/>
      <c r="X7" s="200"/>
      <c r="Y7" s="201"/>
      <c r="Z7" s="180"/>
      <c r="AA7" s="180"/>
      <c r="AB7" s="33" t="s">
        <v>48</v>
      </c>
    </row>
    <row r="8" spans="2:28" s="32" customFormat="1" ht="42" thickBot="1" x14ac:dyDescent="0.4">
      <c r="B8" s="177"/>
      <c r="C8" s="194"/>
      <c r="D8" s="194"/>
      <c r="E8" s="187"/>
      <c r="F8" s="187"/>
      <c r="G8" s="187"/>
      <c r="H8" s="194"/>
      <c r="I8" s="20" t="s">
        <v>42</v>
      </c>
      <c r="J8" s="20" t="s">
        <v>102</v>
      </c>
      <c r="K8" s="20" t="s">
        <v>6</v>
      </c>
      <c r="L8" s="20" t="s">
        <v>102</v>
      </c>
      <c r="M8" s="20" t="s">
        <v>8</v>
      </c>
      <c r="N8" s="20" t="s">
        <v>102</v>
      </c>
      <c r="O8" s="20" t="s">
        <v>9</v>
      </c>
      <c r="P8" s="20" t="s">
        <v>102</v>
      </c>
      <c r="Q8" s="20" t="s">
        <v>11</v>
      </c>
      <c r="R8" s="20" t="s">
        <v>12</v>
      </c>
      <c r="S8" s="20" t="s">
        <v>102</v>
      </c>
      <c r="T8" s="20" t="s">
        <v>14</v>
      </c>
      <c r="U8" s="20" t="s">
        <v>15</v>
      </c>
      <c r="V8" s="20" t="s">
        <v>16</v>
      </c>
      <c r="W8" s="29" t="s">
        <v>65</v>
      </c>
      <c r="X8" s="20" t="s">
        <v>24</v>
      </c>
      <c r="Y8" s="20" t="s">
        <v>26</v>
      </c>
      <c r="Z8" s="194"/>
      <c r="AA8" s="194"/>
      <c r="AB8" s="33"/>
    </row>
    <row r="9" spans="2:28" s="54" customFormat="1" ht="25" customHeight="1" x14ac:dyDescent="0.35">
      <c r="B9" s="60" t="s">
        <v>69</v>
      </c>
      <c r="C9" s="142" t="s">
        <v>137</v>
      </c>
      <c r="D9" s="145" t="s">
        <v>100</v>
      </c>
      <c r="E9" s="142" t="s">
        <v>209</v>
      </c>
      <c r="F9" s="90" t="s">
        <v>165</v>
      </c>
      <c r="G9" s="90" t="s">
        <v>166</v>
      </c>
      <c r="H9" s="91">
        <v>45036</v>
      </c>
      <c r="I9" s="87" t="s">
        <v>22</v>
      </c>
      <c r="J9" s="84">
        <v>1</v>
      </c>
      <c r="K9" s="84" t="s">
        <v>22</v>
      </c>
      <c r="L9" s="84">
        <v>1</v>
      </c>
      <c r="M9" s="84" t="s">
        <v>164</v>
      </c>
      <c r="N9" s="84">
        <v>0</v>
      </c>
      <c r="O9" s="84" t="s">
        <v>164</v>
      </c>
      <c r="P9" s="84">
        <v>0</v>
      </c>
      <c r="Q9" s="84" t="s">
        <v>22</v>
      </c>
      <c r="R9" s="84" t="s">
        <v>164</v>
      </c>
      <c r="S9" s="84">
        <v>0</v>
      </c>
      <c r="T9" s="84">
        <v>90</v>
      </c>
      <c r="U9" s="87">
        <v>60</v>
      </c>
      <c r="V9" s="87">
        <v>80</v>
      </c>
      <c r="W9" s="87" t="s">
        <v>164</v>
      </c>
      <c r="X9" s="87">
        <v>0</v>
      </c>
      <c r="Y9" s="87">
        <v>0</v>
      </c>
      <c r="Z9" s="88">
        <v>45158</v>
      </c>
      <c r="AA9" s="89">
        <v>35</v>
      </c>
      <c r="AB9" s="203">
        <f>AVERAGE(AA9:AA18)</f>
        <v>45.2</v>
      </c>
    </row>
    <row r="10" spans="2:28" s="57" customFormat="1" ht="25" customHeight="1" x14ac:dyDescent="0.35">
      <c r="B10" s="55" t="s">
        <v>70</v>
      </c>
      <c r="C10" s="147" t="s">
        <v>196</v>
      </c>
      <c r="D10" s="146" t="s">
        <v>33</v>
      </c>
      <c r="E10" s="147" t="s">
        <v>201</v>
      </c>
      <c r="F10" s="82" t="s">
        <v>168</v>
      </c>
      <c r="G10" s="82" t="s">
        <v>166</v>
      </c>
      <c r="H10" s="83">
        <v>44997</v>
      </c>
      <c r="I10" s="84" t="s">
        <v>164</v>
      </c>
      <c r="J10" s="84">
        <v>0</v>
      </c>
      <c r="K10" s="84" t="s">
        <v>22</v>
      </c>
      <c r="L10" s="84">
        <v>1</v>
      </c>
      <c r="M10" s="84" t="s">
        <v>164</v>
      </c>
      <c r="N10" s="84">
        <v>0</v>
      </c>
      <c r="O10" s="84" t="s">
        <v>164</v>
      </c>
      <c r="P10" s="84">
        <v>0</v>
      </c>
      <c r="Q10" s="84" t="s">
        <v>22</v>
      </c>
      <c r="R10" s="84" t="s">
        <v>164</v>
      </c>
      <c r="S10" s="84">
        <v>0</v>
      </c>
      <c r="T10" s="84">
        <v>153</v>
      </c>
      <c r="U10" s="84">
        <v>50</v>
      </c>
      <c r="V10" s="84">
        <v>75</v>
      </c>
      <c r="W10" s="84" t="s">
        <v>164</v>
      </c>
      <c r="X10" s="84">
        <v>0</v>
      </c>
      <c r="Y10" s="84">
        <v>0</v>
      </c>
      <c r="Z10" s="85">
        <v>45138</v>
      </c>
      <c r="AA10" s="86">
        <v>41</v>
      </c>
      <c r="AB10" s="228"/>
    </row>
    <row r="11" spans="2:28" ht="25" customHeight="1" x14ac:dyDescent="0.35">
      <c r="B11" s="2" t="s">
        <v>71</v>
      </c>
      <c r="C11" s="65" t="s">
        <v>244</v>
      </c>
      <c r="D11" s="145" t="s">
        <v>90</v>
      </c>
      <c r="E11" s="65" t="s">
        <v>122</v>
      </c>
      <c r="F11" s="103" t="s">
        <v>31</v>
      </c>
      <c r="G11" s="103" t="s">
        <v>166</v>
      </c>
      <c r="H11" s="104">
        <v>45003</v>
      </c>
      <c r="I11" s="105" t="s">
        <v>164</v>
      </c>
      <c r="J11" s="106">
        <v>0</v>
      </c>
      <c r="K11" s="106" t="s">
        <v>22</v>
      </c>
      <c r="L11" s="106">
        <v>1</v>
      </c>
      <c r="M11" s="106" t="s">
        <v>164</v>
      </c>
      <c r="N11" s="106">
        <v>0</v>
      </c>
      <c r="O11" s="106" t="s">
        <v>22</v>
      </c>
      <c r="P11" s="106">
        <v>1</v>
      </c>
      <c r="Q11" s="106" t="s">
        <v>22</v>
      </c>
      <c r="R11" s="106" t="s">
        <v>22</v>
      </c>
      <c r="S11" s="106">
        <v>1</v>
      </c>
      <c r="T11" s="106">
        <v>133</v>
      </c>
      <c r="U11" s="105">
        <v>60</v>
      </c>
      <c r="V11" s="105">
        <v>90</v>
      </c>
      <c r="W11" s="107" t="s">
        <v>164</v>
      </c>
      <c r="X11" s="105">
        <v>50</v>
      </c>
      <c r="Y11" s="105">
        <v>0</v>
      </c>
      <c r="Z11" s="108">
        <v>45163</v>
      </c>
      <c r="AA11" s="109">
        <v>40</v>
      </c>
      <c r="AB11" s="228"/>
    </row>
    <row r="12" spans="2:28" ht="25" customHeight="1" x14ac:dyDescent="0.35">
      <c r="B12" s="2" t="s">
        <v>72</v>
      </c>
      <c r="C12" s="142" t="s">
        <v>173</v>
      </c>
      <c r="D12" s="145" t="s">
        <v>106</v>
      </c>
      <c r="E12" s="144" t="s">
        <v>190</v>
      </c>
      <c r="F12" s="103" t="s">
        <v>168</v>
      </c>
      <c r="G12" s="103" t="s">
        <v>166</v>
      </c>
      <c r="H12" s="104">
        <v>45049</v>
      </c>
      <c r="I12" s="105" t="s">
        <v>164</v>
      </c>
      <c r="J12" s="106">
        <v>0</v>
      </c>
      <c r="K12" s="106" t="s">
        <v>22</v>
      </c>
      <c r="L12" s="106">
        <v>1</v>
      </c>
      <c r="M12" s="106" t="s">
        <v>164</v>
      </c>
      <c r="N12" s="106">
        <v>0</v>
      </c>
      <c r="O12" s="106" t="s">
        <v>164</v>
      </c>
      <c r="P12" s="106">
        <v>0</v>
      </c>
      <c r="Q12" s="106" t="s">
        <v>22</v>
      </c>
      <c r="R12" s="106" t="s">
        <v>164</v>
      </c>
      <c r="S12" s="106">
        <v>0</v>
      </c>
      <c r="T12" s="106">
        <v>0</v>
      </c>
      <c r="U12" s="105">
        <v>0</v>
      </c>
      <c r="V12" s="105">
        <v>0</v>
      </c>
      <c r="W12" s="107" t="s">
        <v>22</v>
      </c>
      <c r="X12" s="105">
        <v>0</v>
      </c>
      <c r="Y12" s="105">
        <v>0</v>
      </c>
      <c r="Z12" s="110">
        <v>45141</v>
      </c>
      <c r="AA12" s="111">
        <v>58</v>
      </c>
      <c r="AB12" s="228"/>
    </row>
    <row r="13" spans="2:28" ht="25" customHeight="1" x14ac:dyDescent="0.35">
      <c r="B13" s="2" t="s">
        <v>73</v>
      </c>
      <c r="C13" s="142" t="s">
        <v>197</v>
      </c>
      <c r="D13" s="145" t="s">
        <v>136</v>
      </c>
      <c r="E13" s="142" t="s">
        <v>143</v>
      </c>
      <c r="F13" s="103" t="s">
        <v>275</v>
      </c>
      <c r="G13" s="103" t="s">
        <v>166</v>
      </c>
      <c r="H13" s="104">
        <v>45041</v>
      </c>
      <c r="I13" s="105" t="s">
        <v>164</v>
      </c>
      <c r="J13" s="106">
        <v>0</v>
      </c>
      <c r="K13" s="106" t="s">
        <v>22</v>
      </c>
      <c r="L13" s="106">
        <v>1</v>
      </c>
      <c r="M13" s="106" t="s">
        <v>164</v>
      </c>
      <c r="N13" s="106">
        <v>0</v>
      </c>
      <c r="O13" s="106" t="s">
        <v>164</v>
      </c>
      <c r="P13" s="106">
        <v>0</v>
      </c>
      <c r="Q13" s="106" t="s">
        <v>22</v>
      </c>
      <c r="R13" s="106" t="s">
        <v>22</v>
      </c>
      <c r="S13" s="106">
        <v>1</v>
      </c>
      <c r="T13" s="106">
        <v>52</v>
      </c>
      <c r="U13" s="112">
        <v>20</v>
      </c>
      <c r="V13" s="112">
        <v>30</v>
      </c>
      <c r="W13" s="113" t="s">
        <v>164</v>
      </c>
      <c r="X13" s="112">
        <v>40</v>
      </c>
      <c r="Y13" s="112">
        <v>0</v>
      </c>
      <c r="Z13" s="108">
        <v>45148</v>
      </c>
      <c r="AA13" s="109">
        <v>45</v>
      </c>
      <c r="AB13" s="228"/>
    </row>
    <row r="14" spans="2:28" ht="25" customHeight="1" x14ac:dyDescent="0.35">
      <c r="B14" s="2" t="s">
        <v>74</v>
      </c>
      <c r="C14" s="142" t="s">
        <v>156</v>
      </c>
      <c r="D14" s="145" t="s">
        <v>109</v>
      </c>
      <c r="E14" s="142" t="s">
        <v>117</v>
      </c>
      <c r="F14" s="103" t="s">
        <v>278</v>
      </c>
      <c r="G14" s="103" t="s">
        <v>166</v>
      </c>
      <c r="H14" s="114">
        <v>45045</v>
      </c>
      <c r="I14" s="106" t="s">
        <v>22</v>
      </c>
      <c r="J14" s="106">
        <v>2</v>
      </c>
      <c r="K14" s="106" t="s">
        <v>164</v>
      </c>
      <c r="L14" s="106">
        <v>0</v>
      </c>
      <c r="M14" s="106" t="s">
        <v>164</v>
      </c>
      <c r="N14" s="106">
        <v>0</v>
      </c>
      <c r="O14" s="106" t="s">
        <v>164</v>
      </c>
      <c r="P14" s="106">
        <v>0</v>
      </c>
      <c r="Q14" s="106" t="s">
        <v>22</v>
      </c>
      <c r="R14" s="106" t="s">
        <v>164</v>
      </c>
      <c r="S14" s="106">
        <v>0</v>
      </c>
      <c r="T14" s="106">
        <v>16</v>
      </c>
      <c r="U14" s="106">
        <v>40</v>
      </c>
      <c r="V14" s="106">
        <v>60</v>
      </c>
      <c r="W14" s="115" t="s">
        <v>22</v>
      </c>
      <c r="X14" s="106">
        <v>0</v>
      </c>
      <c r="Y14" s="106">
        <v>0</v>
      </c>
      <c r="Z14" s="110">
        <v>45162</v>
      </c>
      <c r="AA14" s="111">
        <v>60</v>
      </c>
      <c r="AB14" s="228"/>
    </row>
    <row r="15" spans="2:28" ht="25" customHeight="1" x14ac:dyDescent="0.35">
      <c r="B15" s="2" t="s">
        <v>75</v>
      </c>
      <c r="C15" s="147" t="s">
        <v>152</v>
      </c>
      <c r="D15" s="145" t="s">
        <v>91</v>
      </c>
      <c r="E15" s="142" t="s">
        <v>92</v>
      </c>
      <c r="F15" s="103" t="s">
        <v>279</v>
      </c>
      <c r="G15" s="116" t="s">
        <v>163</v>
      </c>
      <c r="H15" s="117">
        <v>45021</v>
      </c>
      <c r="I15" s="118" t="s">
        <v>164</v>
      </c>
      <c r="J15" s="118">
        <v>0</v>
      </c>
      <c r="K15" s="118" t="s">
        <v>22</v>
      </c>
      <c r="L15" s="118">
        <v>1</v>
      </c>
      <c r="M15" s="118" t="s">
        <v>164</v>
      </c>
      <c r="N15" s="118">
        <v>0</v>
      </c>
      <c r="O15" s="118" t="s">
        <v>164</v>
      </c>
      <c r="P15" s="118">
        <v>0</v>
      </c>
      <c r="Q15" s="106" t="s">
        <v>22</v>
      </c>
      <c r="R15" s="118" t="s">
        <v>164</v>
      </c>
      <c r="S15" s="118">
        <v>0</v>
      </c>
      <c r="T15" s="118">
        <v>140</v>
      </c>
      <c r="U15" s="118">
        <v>40</v>
      </c>
      <c r="V15" s="118">
        <v>60</v>
      </c>
      <c r="W15" s="118" t="s">
        <v>164</v>
      </c>
      <c r="X15" s="118">
        <v>0</v>
      </c>
      <c r="Y15" s="118">
        <v>0</v>
      </c>
      <c r="Z15" s="119">
        <v>45155</v>
      </c>
      <c r="AA15" s="120">
        <v>20</v>
      </c>
      <c r="AB15" s="228"/>
    </row>
    <row r="16" spans="2:28" ht="25" customHeight="1" x14ac:dyDescent="0.35">
      <c r="B16" s="2" t="s">
        <v>76</v>
      </c>
      <c r="C16" s="148" t="s">
        <v>199</v>
      </c>
      <c r="D16" s="145" t="s">
        <v>30</v>
      </c>
      <c r="E16" s="148" t="s">
        <v>178</v>
      </c>
      <c r="F16" s="103" t="s">
        <v>169</v>
      </c>
      <c r="G16" s="103" t="s">
        <v>166</v>
      </c>
      <c r="H16" s="114">
        <v>45034</v>
      </c>
      <c r="I16" s="106" t="s">
        <v>164</v>
      </c>
      <c r="J16" s="106">
        <v>0</v>
      </c>
      <c r="K16" s="106" t="s">
        <v>22</v>
      </c>
      <c r="L16" s="106">
        <v>1</v>
      </c>
      <c r="M16" s="106" t="s">
        <v>164</v>
      </c>
      <c r="N16" s="106">
        <v>0</v>
      </c>
      <c r="O16" s="106" t="s">
        <v>22</v>
      </c>
      <c r="P16" s="106">
        <v>1</v>
      </c>
      <c r="Q16" s="106" t="s">
        <v>22</v>
      </c>
      <c r="R16" s="106" t="s">
        <v>22</v>
      </c>
      <c r="S16" s="106">
        <v>1</v>
      </c>
      <c r="T16" s="106">
        <v>120</v>
      </c>
      <c r="U16" s="106">
        <v>50</v>
      </c>
      <c r="V16" s="106">
        <v>50</v>
      </c>
      <c r="W16" s="115" t="s">
        <v>164</v>
      </c>
      <c r="X16" s="106">
        <v>0</v>
      </c>
      <c r="Y16" s="106">
        <v>0</v>
      </c>
      <c r="Z16" s="110">
        <v>45154</v>
      </c>
      <c r="AA16" s="111">
        <v>40</v>
      </c>
      <c r="AB16" s="228"/>
    </row>
    <row r="17" spans="2:29" ht="25" customHeight="1" x14ac:dyDescent="0.35">
      <c r="B17" s="2" t="s">
        <v>77</v>
      </c>
      <c r="C17" s="148" t="s">
        <v>200</v>
      </c>
      <c r="D17" s="145" t="s">
        <v>30</v>
      </c>
      <c r="E17" s="148" t="s">
        <v>144</v>
      </c>
      <c r="F17" s="103" t="s">
        <v>275</v>
      </c>
      <c r="G17" s="103" t="s">
        <v>166</v>
      </c>
      <c r="H17" s="114">
        <v>45031</v>
      </c>
      <c r="I17" s="106" t="s">
        <v>164</v>
      </c>
      <c r="J17" s="106">
        <v>0</v>
      </c>
      <c r="K17" s="106" t="s">
        <v>22</v>
      </c>
      <c r="L17" s="106">
        <v>1</v>
      </c>
      <c r="M17" s="106" t="s">
        <v>164</v>
      </c>
      <c r="N17" s="106">
        <v>0</v>
      </c>
      <c r="O17" s="106" t="s">
        <v>164</v>
      </c>
      <c r="P17" s="106">
        <v>0</v>
      </c>
      <c r="Q17" s="106" t="s">
        <v>22</v>
      </c>
      <c r="R17" s="106" t="s">
        <v>164</v>
      </c>
      <c r="S17" s="106">
        <v>0</v>
      </c>
      <c r="T17" s="106">
        <v>120</v>
      </c>
      <c r="U17" s="106">
        <v>50</v>
      </c>
      <c r="V17" s="106">
        <v>50</v>
      </c>
      <c r="W17" s="115" t="s">
        <v>164</v>
      </c>
      <c r="X17" s="106">
        <v>20</v>
      </c>
      <c r="Y17" s="106">
        <v>0</v>
      </c>
      <c r="Z17" s="110">
        <v>45155</v>
      </c>
      <c r="AA17" s="111">
        <v>50</v>
      </c>
      <c r="AB17" s="228"/>
    </row>
    <row r="18" spans="2:29" ht="25" customHeight="1" thickBot="1" x14ac:dyDescent="0.4">
      <c r="B18" s="2" t="s">
        <v>78</v>
      </c>
      <c r="C18" s="142" t="s">
        <v>153</v>
      </c>
      <c r="D18" s="145" t="s">
        <v>96</v>
      </c>
      <c r="E18" s="142" t="s">
        <v>154</v>
      </c>
      <c r="F18" s="103" t="s">
        <v>168</v>
      </c>
      <c r="G18" s="103" t="s">
        <v>166</v>
      </c>
      <c r="H18" s="114">
        <v>45028</v>
      </c>
      <c r="I18" s="106" t="s">
        <v>22</v>
      </c>
      <c r="J18" s="106">
        <v>1</v>
      </c>
      <c r="K18" s="106" t="s">
        <v>22</v>
      </c>
      <c r="L18" s="106">
        <v>2</v>
      </c>
      <c r="M18" s="106" t="s">
        <v>22</v>
      </c>
      <c r="N18" s="106">
        <v>1</v>
      </c>
      <c r="O18" s="106" t="s">
        <v>164</v>
      </c>
      <c r="P18" s="106">
        <v>0</v>
      </c>
      <c r="Q18" s="106" t="s">
        <v>22</v>
      </c>
      <c r="R18" s="106" t="s">
        <v>164</v>
      </c>
      <c r="S18" s="106">
        <v>0</v>
      </c>
      <c r="T18" s="106">
        <v>190</v>
      </c>
      <c r="U18" s="106">
        <v>100</v>
      </c>
      <c r="V18" s="106">
        <v>130</v>
      </c>
      <c r="W18" s="115" t="s">
        <v>164</v>
      </c>
      <c r="X18" s="106">
        <v>0</v>
      </c>
      <c r="Y18" s="106">
        <v>0</v>
      </c>
      <c r="Z18" s="110">
        <v>45149</v>
      </c>
      <c r="AA18" s="111">
        <v>63</v>
      </c>
      <c r="AB18" s="231"/>
      <c r="AC18" s="5"/>
    </row>
    <row r="19" spans="2:29" x14ac:dyDescent="0.35">
      <c r="D19" s="5"/>
    </row>
    <row r="20" spans="2:29" x14ac:dyDescent="0.35">
      <c r="D20" s="5"/>
    </row>
    <row r="21" spans="2:29" x14ac:dyDescent="0.35">
      <c r="D21" s="5"/>
    </row>
    <row r="22" spans="2:29" x14ac:dyDescent="0.35">
      <c r="D22" s="5"/>
    </row>
    <row r="23" spans="2:29" x14ac:dyDescent="0.35">
      <c r="D23" s="5"/>
    </row>
    <row r="24" spans="2:29" x14ac:dyDescent="0.35">
      <c r="D24"/>
      <c r="E24"/>
      <c r="F24"/>
      <c r="H24"/>
    </row>
  </sheetData>
  <mergeCells count="18">
    <mergeCell ref="AB9:AB18"/>
    <mergeCell ref="B6:B8"/>
    <mergeCell ref="AA6:AA8"/>
    <mergeCell ref="Q7:S7"/>
    <mergeCell ref="D6:D8"/>
    <mergeCell ref="E6:E8"/>
    <mergeCell ref="F6:F8"/>
    <mergeCell ref="H6:H8"/>
    <mergeCell ref="B2:Z2"/>
    <mergeCell ref="B5:M5"/>
    <mergeCell ref="M7:P7"/>
    <mergeCell ref="T6:W7"/>
    <mergeCell ref="C6:C8"/>
    <mergeCell ref="I7:L7"/>
    <mergeCell ref="G6:G8"/>
    <mergeCell ref="Z6:Z8"/>
    <mergeCell ref="X6:Y7"/>
    <mergeCell ref="I6:S6"/>
  </mergeCells>
  <phoneticPr fontId="5" type="noConversion"/>
  <pageMargins left="0.31496062992125984" right="0.39370078740157483" top="0.74803149606299213" bottom="0.74803149606299213" header="0.31496062992125984" footer="0.31496062992125984"/>
  <pageSetup paperSize="9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B15"/>
  <sheetViews>
    <sheetView workbookViewId="0">
      <selection activeCell="D29" sqref="D29"/>
    </sheetView>
  </sheetViews>
  <sheetFormatPr defaultRowHeight="14.5" x14ac:dyDescent="0.35"/>
  <cols>
    <col min="1" max="1" width="4.453125" customWidth="1"/>
    <col min="2" max="2" width="3.54296875" style="6" bestFit="1" customWidth="1"/>
    <col min="3" max="3" width="23.81640625" customWidth="1"/>
    <col min="4" max="4" width="15.453125" customWidth="1"/>
    <col min="5" max="5" width="12.54296875" customWidth="1"/>
    <col min="6" max="6" width="17.81640625" customWidth="1"/>
    <col min="7" max="7" width="12.1796875" customWidth="1"/>
    <col min="8" max="8" width="10.1796875" customWidth="1"/>
    <col min="9" max="9" width="12.54296875" customWidth="1"/>
    <col min="10" max="10" width="9.1796875" customWidth="1"/>
    <col min="11" max="11" width="11.1796875" customWidth="1"/>
    <col min="12" max="12" width="10" customWidth="1"/>
    <col min="13" max="13" width="11.1796875" customWidth="1"/>
    <col min="14" max="14" width="10.453125" customWidth="1"/>
    <col min="15" max="15" width="7.81640625" customWidth="1"/>
    <col min="16" max="16" width="9.453125" customWidth="1"/>
    <col min="17" max="17" width="12.1796875" customWidth="1"/>
    <col min="18" max="18" width="9.1796875" customWidth="1"/>
    <col min="19" max="19" width="9.54296875" customWidth="1"/>
    <col min="20" max="20" width="6" bestFit="1" customWidth="1"/>
    <col min="21" max="22" width="4.54296875" bestFit="1" customWidth="1"/>
    <col min="23" max="23" width="4.54296875" customWidth="1"/>
    <col min="24" max="24" width="5.81640625" bestFit="1" customWidth="1"/>
    <col min="25" max="25" width="6.1796875" bestFit="1" customWidth="1"/>
    <col min="26" max="26" width="12.81640625" customWidth="1"/>
    <col min="28" max="28" width="11.453125" customWidth="1"/>
  </cols>
  <sheetData>
    <row r="1" spans="2:28" x14ac:dyDescent="0.35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2:28" x14ac:dyDescent="0.35">
      <c r="B2" s="233" t="s">
        <v>265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4" spans="2:28" s="32" customFormat="1" x14ac:dyDescent="0.35">
      <c r="B4" s="235" t="s">
        <v>277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2:28" s="32" customFormat="1" ht="14.5" customHeight="1" x14ac:dyDescent="0.35">
      <c r="B5" s="175" t="s">
        <v>32</v>
      </c>
      <c r="C5" s="179" t="s">
        <v>80</v>
      </c>
      <c r="D5" s="179" t="s">
        <v>18</v>
      </c>
      <c r="E5" s="187" t="s">
        <v>19</v>
      </c>
      <c r="F5" s="187" t="s">
        <v>0</v>
      </c>
      <c r="G5" s="187" t="s">
        <v>2</v>
      </c>
      <c r="H5" s="179" t="s">
        <v>3</v>
      </c>
      <c r="I5" s="188" t="s">
        <v>4</v>
      </c>
      <c r="J5" s="189"/>
      <c r="K5" s="189"/>
      <c r="L5" s="189"/>
      <c r="M5" s="189"/>
      <c r="N5" s="189"/>
      <c r="O5" s="189"/>
      <c r="P5" s="189"/>
      <c r="Q5" s="189"/>
      <c r="R5" s="189"/>
      <c r="S5" s="190"/>
      <c r="T5" s="181" t="s">
        <v>13</v>
      </c>
      <c r="U5" s="182"/>
      <c r="V5" s="182"/>
      <c r="W5" s="183"/>
      <c r="X5" s="181" t="s">
        <v>25</v>
      </c>
      <c r="Y5" s="183"/>
      <c r="Z5" s="179" t="s">
        <v>17</v>
      </c>
      <c r="AA5" s="187" t="s">
        <v>20</v>
      </c>
      <c r="AB5" s="31"/>
    </row>
    <row r="6" spans="2:28" s="32" customFormat="1" ht="27" customHeight="1" x14ac:dyDescent="0.35">
      <c r="B6" s="176"/>
      <c r="C6" s="180"/>
      <c r="D6" s="180"/>
      <c r="E6" s="187"/>
      <c r="F6" s="187"/>
      <c r="G6" s="187"/>
      <c r="H6" s="180"/>
      <c r="I6" s="194" t="s">
        <v>5</v>
      </c>
      <c r="J6" s="194"/>
      <c r="K6" s="194"/>
      <c r="L6" s="194"/>
      <c r="M6" s="200" t="s">
        <v>7</v>
      </c>
      <c r="N6" s="206"/>
      <c r="O6" s="206"/>
      <c r="P6" s="201"/>
      <c r="Q6" s="200" t="s">
        <v>10</v>
      </c>
      <c r="R6" s="206"/>
      <c r="S6" s="201"/>
      <c r="T6" s="200"/>
      <c r="U6" s="206"/>
      <c r="V6" s="206"/>
      <c r="W6" s="201"/>
      <c r="X6" s="200"/>
      <c r="Y6" s="201"/>
      <c r="Z6" s="180"/>
      <c r="AA6" s="187"/>
      <c r="AB6" s="33" t="s">
        <v>48</v>
      </c>
    </row>
    <row r="7" spans="2:28" s="32" customFormat="1" ht="43.5" x14ac:dyDescent="0.35">
      <c r="B7" s="177"/>
      <c r="C7" s="194"/>
      <c r="D7" s="194"/>
      <c r="E7" s="187"/>
      <c r="F7" s="187"/>
      <c r="G7" s="187"/>
      <c r="H7" s="194"/>
      <c r="I7" s="20" t="s">
        <v>28</v>
      </c>
      <c r="J7" s="20" t="s">
        <v>102</v>
      </c>
      <c r="K7" s="20" t="s">
        <v>49</v>
      </c>
      <c r="L7" s="20" t="s">
        <v>102</v>
      </c>
      <c r="M7" s="20" t="s">
        <v>8</v>
      </c>
      <c r="N7" s="20" t="s">
        <v>102</v>
      </c>
      <c r="O7" s="20" t="s">
        <v>9</v>
      </c>
      <c r="P7" s="20" t="s">
        <v>102</v>
      </c>
      <c r="Q7" s="20" t="s">
        <v>11</v>
      </c>
      <c r="R7" s="20" t="s">
        <v>12</v>
      </c>
      <c r="S7" s="20" t="s">
        <v>102</v>
      </c>
      <c r="T7" s="20" t="s">
        <v>14</v>
      </c>
      <c r="U7" s="20" t="s">
        <v>15</v>
      </c>
      <c r="V7" s="20" t="s">
        <v>16</v>
      </c>
      <c r="W7" s="29" t="s">
        <v>65</v>
      </c>
      <c r="X7" s="20" t="s">
        <v>24</v>
      </c>
      <c r="Y7" s="20" t="s">
        <v>26</v>
      </c>
      <c r="Z7" s="194"/>
      <c r="AA7" s="179"/>
      <c r="AB7" s="33"/>
    </row>
    <row r="8" spans="2:28" ht="25" customHeight="1" x14ac:dyDescent="0.35">
      <c r="B8" s="2" t="s">
        <v>69</v>
      </c>
      <c r="C8" s="148" t="s">
        <v>213</v>
      </c>
      <c r="D8" s="145" t="s">
        <v>90</v>
      </c>
      <c r="E8" s="148" t="s">
        <v>247</v>
      </c>
      <c r="F8" s="99" t="s">
        <v>31</v>
      </c>
      <c r="G8" s="99" t="s">
        <v>166</v>
      </c>
      <c r="H8" s="100">
        <v>45005</v>
      </c>
      <c r="I8" s="47" t="s">
        <v>164</v>
      </c>
      <c r="J8" s="47">
        <v>0</v>
      </c>
      <c r="K8" s="47" t="s">
        <v>22</v>
      </c>
      <c r="L8" s="47">
        <v>2</v>
      </c>
      <c r="M8" s="47" t="s">
        <v>164</v>
      </c>
      <c r="N8" s="47">
        <v>0</v>
      </c>
      <c r="O8" s="47" t="s">
        <v>164</v>
      </c>
      <c r="P8" s="47">
        <v>0</v>
      </c>
      <c r="Q8" s="47" t="s">
        <v>22</v>
      </c>
      <c r="R8" s="47" t="s">
        <v>22</v>
      </c>
      <c r="S8" s="47">
        <v>1</v>
      </c>
      <c r="T8" s="47">
        <v>60</v>
      </c>
      <c r="U8" s="47">
        <v>35</v>
      </c>
      <c r="V8" s="47">
        <v>40</v>
      </c>
      <c r="W8" s="102" t="s">
        <v>164</v>
      </c>
      <c r="X8" s="47">
        <v>0</v>
      </c>
      <c r="Y8" s="47">
        <v>0</v>
      </c>
      <c r="Z8" s="48">
        <v>44775</v>
      </c>
      <c r="AA8" s="47">
        <v>35</v>
      </c>
      <c r="AB8" s="232"/>
    </row>
    <row r="9" spans="2:28" ht="25" customHeight="1" x14ac:dyDescent="0.35">
      <c r="B9" s="2" t="s">
        <v>70</v>
      </c>
      <c r="C9" s="148" t="s">
        <v>245</v>
      </c>
      <c r="D9" s="145" t="s">
        <v>107</v>
      </c>
      <c r="E9" s="148" t="s">
        <v>115</v>
      </c>
      <c r="F9" s="97" t="s">
        <v>168</v>
      </c>
      <c r="G9" s="97" t="s">
        <v>163</v>
      </c>
      <c r="H9" s="98">
        <v>45029</v>
      </c>
      <c r="I9" s="3" t="s">
        <v>164</v>
      </c>
      <c r="J9" s="3">
        <v>0</v>
      </c>
      <c r="K9" s="47" t="s">
        <v>22</v>
      </c>
      <c r="L9" s="47">
        <v>1</v>
      </c>
      <c r="M9" s="47" t="s">
        <v>164</v>
      </c>
      <c r="N9" s="47">
        <v>0</v>
      </c>
      <c r="O9" s="47" t="s">
        <v>164</v>
      </c>
      <c r="P9" s="47">
        <v>0</v>
      </c>
      <c r="Q9" s="47" t="s">
        <v>22</v>
      </c>
      <c r="R9" s="47" t="s">
        <v>22</v>
      </c>
      <c r="S9" s="47">
        <v>1</v>
      </c>
      <c r="T9" s="3">
        <v>100</v>
      </c>
      <c r="U9" s="3">
        <v>50</v>
      </c>
      <c r="V9" s="3">
        <v>20</v>
      </c>
      <c r="W9" s="101" t="s">
        <v>164</v>
      </c>
      <c r="X9" s="3">
        <v>0</v>
      </c>
      <c r="Y9" s="3">
        <v>0</v>
      </c>
      <c r="Z9" s="37">
        <v>45135</v>
      </c>
      <c r="AA9" s="3">
        <v>52</v>
      </c>
      <c r="AB9" s="232"/>
    </row>
    <row r="10" spans="2:28" ht="25" customHeight="1" x14ac:dyDescent="0.35">
      <c r="B10" s="2" t="s">
        <v>71</v>
      </c>
      <c r="C10" s="143" t="s">
        <v>142</v>
      </c>
      <c r="D10" s="145" t="s">
        <v>109</v>
      </c>
      <c r="E10" s="142" t="s">
        <v>119</v>
      </c>
      <c r="F10" s="97" t="s">
        <v>169</v>
      </c>
      <c r="G10" s="97" t="s">
        <v>166</v>
      </c>
      <c r="H10" s="98">
        <v>45009</v>
      </c>
      <c r="I10" s="3" t="s">
        <v>164</v>
      </c>
      <c r="J10" s="3">
        <v>0</v>
      </c>
      <c r="K10" s="47" t="s">
        <v>164</v>
      </c>
      <c r="L10" s="47">
        <v>0</v>
      </c>
      <c r="M10" s="47" t="s">
        <v>164</v>
      </c>
      <c r="N10" s="47">
        <v>0</v>
      </c>
      <c r="O10" s="47" t="s">
        <v>164</v>
      </c>
      <c r="P10" s="47">
        <v>0</v>
      </c>
      <c r="Q10" s="47" t="s">
        <v>22</v>
      </c>
      <c r="R10" s="47" t="s">
        <v>164</v>
      </c>
      <c r="S10" s="47">
        <v>0</v>
      </c>
      <c r="T10" s="3">
        <v>65</v>
      </c>
      <c r="U10" s="3">
        <v>0</v>
      </c>
      <c r="V10" s="3">
        <v>0</v>
      </c>
      <c r="W10" s="101" t="s">
        <v>164</v>
      </c>
      <c r="X10" s="3">
        <v>25</v>
      </c>
      <c r="Y10" s="3">
        <v>0</v>
      </c>
      <c r="Z10" s="37">
        <v>45163</v>
      </c>
      <c r="AA10" s="3">
        <v>65</v>
      </c>
      <c r="AB10" s="232"/>
    </row>
    <row r="11" spans="2:28" ht="25" customHeight="1" x14ac:dyDescent="0.35">
      <c r="B11" s="2" t="s">
        <v>72</v>
      </c>
      <c r="C11" s="142" t="s">
        <v>181</v>
      </c>
      <c r="D11" s="145" t="s">
        <v>111</v>
      </c>
      <c r="E11" s="142" t="s">
        <v>182</v>
      </c>
      <c r="F11" s="97" t="s">
        <v>168</v>
      </c>
      <c r="G11" s="97" t="s">
        <v>166</v>
      </c>
      <c r="H11" s="98">
        <v>45029</v>
      </c>
      <c r="I11" s="3" t="s">
        <v>164</v>
      </c>
      <c r="J11" s="3">
        <v>0</v>
      </c>
      <c r="K11" s="47" t="s">
        <v>22</v>
      </c>
      <c r="L11" s="47">
        <v>2</v>
      </c>
      <c r="M11" s="47" t="s">
        <v>164</v>
      </c>
      <c r="N11" s="47">
        <v>0</v>
      </c>
      <c r="O11" s="47" t="s">
        <v>22</v>
      </c>
      <c r="P11" s="47">
        <v>1</v>
      </c>
      <c r="Q11" s="47" t="s">
        <v>22</v>
      </c>
      <c r="R11" s="47" t="s">
        <v>22</v>
      </c>
      <c r="S11" s="47">
        <v>1</v>
      </c>
      <c r="T11" s="3">
        <v>106</v>
      </c>
      <c r="U11" s="3">
        <v>40</v>
      </c>
      <c r="V11" s="3">
        <v>60</v>
      </c>
      <c r="W11" s="101" t="s">
        <v>22</v>
      </c>
      <c r="X11" s="3">
        <v>30</v>
      </c>
      <c r="Y11" s="3">
        <v>0</v>
      </c>
      <c r="Z11" s="37">
        <v>45152</v>
      </c>
      <c r="AA11" s="3">
        <v>36</v>
      </c>
      <c r="AB11" s="232"/>
    </row>
    <row r="12" spans="2:28" s="6" customFormat="1" ht="25" customHeight="1" x14ac:dyDescent="0.35">
      <c r="B12" s="2" t="s">
        <v>73</v>
      </c>
      <c r="C12" s="148" t="s">
        <v>202</v>
      </c>
      <c r="D12" s="145" t="s">
        <v>30</v>
      </c>
      <c r="E12" s="148" t="s">
        <v>203</v>
      </c>
      <c r="F12" s="97" t="s">
        <v>168</v>
      </c>
      <c r="G12" s="99" t="s">
        <v>166</v>
      </c>
      <c r="H12" s="100">
        <v>45027</v>
      </c>
      <c r="I12" s="47" t="s">
        <v>164</v>
      </c>
      <c r="J12" s="47">
        <v>0</v>
      </c>
      <c r="K12" s="47" t="s">
        <v>22</v>
      </c>
      <c r="L12" s="47">
        <v>1</v>
      </c>
      <c r="M12" s="47" t="s">
        <v>164</v>
      </c>
      <c r="N12" s="47">
        <v>0</v>
      </c>
      <c r="O12" s="47" t="s">
        <v>164</v>
      </c>
      <c r="P12" s="47">
        <v>0</v>
      </c>
      <c r="Q12" s="47" t="s">
        <v>22</v>
      </c>
      <c r="R12" s="47" t="s">
        <v>164</v>
      </c>
      <c r="S12" s="47">
        <v>0</v>
      </c>
      <c r="T12" s="47">
        <v>170</v>
      </c>
      <c r="U12" s="47">
        <v>0</v>
      </c>
      <c r="V12" s="47">
        <v>0</v>
      </c>
      <c r="W12" s="102" t="s">
        <v>164</v>
      </c>
      <c r="X12" s="47">
        <v>0</v>
      </c>
      <c r="Y12" s="47">
        <v>0</v>
      </c>
      <c r="Z12" s="48">
        <v>45148</v>
      </c>
      <c r="AA12" s="47">
        <v>60</v>
      </c>
      <c r="AB12" s="232"/>
    </row>
    <row r="13" spans="2:28" ht="25" customHeight="1" x14ac:dyDescent="0.35">
      <c r="B13" s="2" t="s">
        <v>74</v>
      </c>
      <c r="C13" s="142" t="s">
        <v>217</v>
      </c>
      <c r="D13" s="145" t="s">
        <v>96</v>
      </c>
      <c r="E13" s="142" t="s">
        <v>218</v>
      </c>
      <c r="F13" s="97" t="s">
        <v>171</v>
      </c>
      <c r="G13" s="97" t="s">
        <v>166</v>
      </c>
      <c r="H13" s="98">
        <v>45028</v>
      </c>
      <c r="I13" s="3" t="s">
        <v>164</v>
      </c>
      <c r="J13" s="3">
        <v>0</v>
      </c>
      <c r="K13" s="3" t="s">
        <v>164</v>
      </c>
      <c r="L13" s="3">
        <v>0</v>
      </c>
      <c r="M13" s="3" t="s">
        <v>164</v>
      </c>
      <c r="N13" s="3">
        <v>0</v>
      </c>
      <c r="O13" s="3" t="s">
        <v>164</v>
      </c>
      <c r="P13" s="3">
        <v>0</v>
      </c>
      <c r="Q13" s="3" t="s">
        <v>22</v>
      </c>
      <c r="R13" s="3" t="s">
        <v>164</v>
      </c>
      <c r="S13" s="3">
        <v>0</v>
      </c>
      <c r="T13" s="3">
        <v>0</v>
      </c>
      <c r="U13" s="3">
        <v>0</v>
      </c>
      <c r="V13" s="3">
        <v>0</v>
      </c>
      <c r="W13" s="101" t="s">
        <v>164</v>
      </c>
      <c r="X13" s="3">
        <v>0</v>
      </c>
      <c r="Y13" s="3">
        <v>30</v>
      </c>
      <c r="Z13" s="37">
        <v>45161</v>
      </c>
      <c r="AA13" s="3">
        <v>50</v>
      </c>
      <c r="AB13" s="232"/>
    </row>
    <row r="14" spans="2:28" ht="25" customHeight="1" x14ac:dyDescent="0.35">
      <c r="B14" s="2" t="s">
        <v>75</v>
      </c>
      <c r="C14" s="62" t="s">
        <v>246</v>
      </c>
      <c r="D14" s="145" t="s">
        <v>34</v>
      </c>
      <c r="E14" s="62" t="s">
        <v>97</v>
      </c>
      <c r="F14" s="149" t="s">
        <v>171</v>
      </c>
      <c r="G14" s="149" t="s">
        <v>166</v>
      </c>
      <c r="H14" s="150">
        <v>45027</v>
      </c>
      <c r="I14" s="151" t="s">
        <v>164</v>
      </c>
      <c r="J14" s="151">
        <v>0</v>
      </c>
      <c r="K14" s="152" t="s">
        <v>22</v>
      </c>
      <c r="L14" s="152">
        <v>1</v>
      </c>
      <c r="M14" s="152" t="s">
        <v>164</v>
      </c>
      <c r="N14" s="152">
        <v>0</v>
      </c>
      <c r="O14" s="152" t="s">
        <v>164</v>
      </c>
      <c r="P14" s="152">
        <v>0</v>
      </c>
      <c r="Q14" s="152" t="s">
        <v>22</v>
      </c>
      <c r="R14" s="152" t="s">
        <v>164</v>
      </c>
      <c r="S14" s="152">
        <v>0</v>
      </c>
      <c r="T14" s="151">
        <v>80</v>
      </c>
      <c r="U14" s="151">
        <v>80</v>
      </c>
      <c r="V14" s="151">
        <v>100</v>
      </c>
      <c r="W14" s="153" t="s">
        <v>22</v>
      </c>
      <c r="X14" s="151">
        <v>0</v>
      </c>
      <c r="Y14" s="151">
        <v>0</v>
      </c>
      <c r="Z14" s="154">
        <v>45145</v>
      </c>
      <c r="AA14" s="3">
        <v>56</v>
      </c>
      <c r="AB14" s="232"/>
    </row>
    <row r="15" spans="2:28" ht="25" customHeight="1" x14ac:dyDescent="0.35">
      <c r="B15" s="2" t="s">
        <v>76</v>
      </c>
      <c r="C15" s="142" t="s">
        <v>134</v>
      </c>
      <c r="D15" s="145" t="s">
        <v>116</v>
      </c>
      <c r="E15" s="142" t="s">
        <v>146</v>
      </c>
      <c r="F15" s="38" t="s">
        <v>168</v>
      </c>
      <c r="G15" s="38" t="s">
        <v>166</v>
      </c>
      <c r="H15" s="157">
        <v>45036</v>
      </c>
      <c r="I15" s="2" t="s">
        <v>164</v>
      </c>
      <c r="J15" s="2">
        <v>0</v>
      </c>
      <c r="K15" s="2" t="s">
        <v>22</v>
      </c>
      <c r="L15" s="2">
        <v>2</v>
      </c>
      <c r="M15" s="2" t="s">
        <v>164</v>
      </c>
      <c r="N15" s="2">
        <v>0</v>
      </c>
      <c r="O15" s="2" t="s">
        <v>164</v>
      </c>
      <c r="P15" s="2">
        <v>0</v>
      </c>
      <c r="Q15" s="2" t="s">
        <v>22</v>
      </c>
      <c r="R15" s="2" t="s">
        <v>164</v>
      </c>
      <c r="S15" s="2">
        <v>0</v>
      </c>
      <c r="T15" s="2">
        <v>110</v>
      </c>
      <c r="U15" s="2">
        <v>80</v>
      </c>
      <c r="V15" s="2">
        <v>90</v>
      </c>
      <c r="W15" s="2" t="s">
        <v>164</v>
      </c>
      <c r="X15" s="2">
        <v>0</v>
      </c>
      <c r="Y15" s="2">
        <v>0</v>
      </c>
      <c r="Z15" s="67">
        <v>45150</v>
      </c>
      <c r="AA15" s="2">
        <v>36</v>
      </c>
      <c r="AB15" s="232"/>
    </row>
  </sheetData>
  <mergeCells count="19">
    <mergeCell ref="Z5:Z7"/>
    <mergeCell ref="G5:G7"/>
    <mergeCell ref="F5:F7"/>
    <mergeCell ref="AB8:AB15"/>
    <mergeCell ref="B1:X1"/>
    <mergeCell ref="I6:L6"/>
    <mergeCell ref="C5:C7"/>
    <mergeCell ref="B2:Q2"/>
    <mergeCell ref="H5:H7"/>
    <mergeCell ref="B5:B7"/>
    <mergeCell ref="M6:P6"/>
    <mergeCell ref="I5:S5"/>
    <mergeCell ref="Q6:S6"/>
    <mergeCell ref="AA5:AA7"/>
    <mergeCell ref="T5:W6"/>
    <mergeCell ref="B4:L4"/>
    <mergeCell ref="D5:D7"/>
    <mergeCell ref="E5:E7"/>
    <mergeCell ref="X5:Y6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A17"/>
  <sheetViews>
    <sheetView topLeftCell="A4" workbookViewId="0">
      <pane ySplit="6" topLeftCell="A10" activePane="bottomLeft" state="frozen"/>
      <selection activeCell="A4" sqref="A4"/>
      <selection pane="bottomLeft" activeCell="I20" sqref="I20"/>
    </sheetView>
  </sheetViews>
  <sheetFormatPr defaultRowHeight="14.5" x14ac:dyDescent="0.35"/>
  <cols>
    <col min="1" max="1" width="4.81640625" customWidth="1"/>
    <col min="2" max="2" width="3.54296875" style="6" bestFit="1" customWidth="1"/>
    <col min="3" max="3" width="19.81640625" customWidth="1"/>
    <col min="4" max="4" width="13.1796875" customWidth="1"/>
    <col min="5" max="5" width="12.1796875" bestFit="1" customWidth="1"/>
    <col min="6" max="6" width="17.1796875" customWidth="1"/>
    <col min="7" max="7" width="17.54296875" customWidth="1"/>
    <col min="8" max="8" width="11.81640625" customWidth="1"/>
    <col min="9" max="9" width="10.1796875" bestFit="1" customWidth="1"/>
    <col min="10" max="10" width="13" customWidth="1"/>
    <col min="11" max="11" width="10.54296875" customWidth="1"/>
    <col min="12" max="12" width="8.1796875" customWidth="1"/>
    <col min="13" max="13" width="9.81640625" customWidth="1"/>
    <col min="14" max="14" width="10.453125" customWidth="1"/>
    <col min="15" max="15" width="11.453125" customWidth="1"/>
    <col min="16" max="16" width="7.81640625" customWidth="1"/>
    <col min="17" max="17" width="11.453125" customWidth="1"/>
    <col min="18" max="18" width="10.453125" bestFit="1" customWidth="1"/>
    <col min="19" max="19" width="6.453125" bestFit="1" customWidth="1"/>
    <col min="20" max="20" width="4.453125" bestFit="1" customWidth="1"/>
    <col min="21" max="21" width="4" bestFit="1" customWidth="1"/>
    <col min="22" max="22" width="4" customWidth="1"/>
    <col min="23" max="23" width="7.453125" bestFit="1" customWidth="1"/>
    <col min="24" max="24" width="7.453125" customWidth="1"/>
    <col min="25" max="25" width="11.453125" customWidth="1"/>
    <col min="26" max="26" width="10.1796875" bestFit="1" customWidth="1"/>
    <col min="27" max="27" width="9.81640625" customWidth="1"/>
    <col min="28" max="28" width="34.453125" customWidth="1"/>
  </cols>
  <sheetData>
    <row r="2" spans="2:79" x14ac:dyDescent="0.35">
      <c r="D2" s="12" t="s">
        <v>62</v>
      </c>
      <c r="H2" s="1"/>
    </row>
    <row r="3" spans="2:79" ht="26" customHeight="1" x14ac:dyDescent="0.35">
      <c r="B3" s="224" t="s">
        <v>67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79" ht="26" customHeight="1" x14ac:dyDescent="0.3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7"/>
      <c r="O4" s="17"/>
      <c r="P4" s="17"/>
      <c r="Q4" s="17"/>
      <c r="R4" s="17"/>
      <c r="S4" s="19"/>
      <c r="T4" s="19"/>
      <c r="U4" s="19"/>
      <c r="V4" s="19"/>
    </row>
    <row r="5" spans="2:79" ht="26" customHeight="1" x14ac:dyDescent="0.35">
      <c r="B5" s="178" t="s">
        <v>266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17"/>
      <c r="O5" s="69"/>
      <c r="P5" s="17"/>
      <c r="Q5" s="17"/>
      <c r="R5" s="17"/>
      <c r="S5" s="19"/>
      <c r="T5" s="19"/>
      <c r="U5" s="19"/>
      <c r="V5" s="19"/>
    </row>
    <row r="6" spans="2:79" ht="26" customHeight="1" x14ac:dyDescent="0.35">
      <c r="B6" s="19"/>
      <c r="C6" s="224" t="s">
        <v>88</v>
      </c>
      <c r="D6" s="224"/>
      <c r="E6" s="224"/>
      <c r="F6" s="224"/>
      <c r="G6" s="224"/>
      <c r="H6" s="224"/>
      <c r="I6" s="224"/>
      <c r="J6" s="224"/>
      <c r="K6" s="224"/>
      <c r="L6" s="17"/>
      <c r="M6" s="17"/>
      <c r="N6" s="17"/>
      <c r="O6" s="17"/>
      <c r="P6" s="17"/>
      <c r="Q6" s="17"/>
      <c r="R6" s="17"/>
      <c r="S6" s="19"/>
      <c r="T6" s="19"/>
      <c r="U6" s="19"/>
      <c r="V6" s="19"/>
    </row>
    <row r="7" spans="2:79" ht="14.5" customHeight="1" x14ac:dyDescent="0.35">
      <c r="B7" s="210" t="s">
        <v>32</v>
      </c>
      <c r="C7" s="214" t="s">
        <v>80</v>
      </c>
      <c r="D7" s="213" t="s">
        <v>18</v>
      </c>
      <c r="E7" s="213" t="s">
        <v>19</v>
      </c>
      <c r="F7" s="213" t="s">
        <v>1</v>
      </c>
      <c r="G7" s="213" t="s">
        <v>0</v>
      </c>
      <c r="H7" s="213" t="s">
        <v>2</v>
      </c>
      <c r="I7" s="213" t="s">
        <v>3</v>
      </c>
      <c r="J7" s="213" t="s">
        <v>4</v>
      </c>
      <c r="K7" s="213"/>
      <c r="L7" s="213"/>
      <c r="M7" s="213"/>
      <c r="N7" s="213"/>
      <c r="O7" s="213"/>
      <c r="P7" s="213"/>
      <c r="Q7" s="213"/>
      <c r="R7" s="213"/>
      <c r="S7" s="217" t="s">
        <v>13</v>
      </c>
      <c r="T7" s="221"/>
      <c r="U7" s="221"/>
      <c r="V7" s="218"/>
      <c r="W7" s="213" t="s">
        <v>47</v>
      </c>
      <c r="X7" s="214" t="s">
        <v>140</v>
      </c>
      <c r="Y7" s="213" t="s">
        <v>17</v>
      </c>
      <c r="Z7" s="213" t="s">
        <v>20</v>
      </c>
      <c r="AA7" s="213" t="s">
        <v>48</v>
      </c>
    </row>
    <row r="8" spans="2:79" ht="27" customHeight="1" x14ac:dyDescent="0.35">
      <c r="B8" s="211"/>
      <c r="C8" s="215"/>
      <c r="D8" s="213"/>
      <c r="E8" s="213"/>
      <c r="F8" s="213"/>
      <c r="G8" s="213"/>
      <c r="H8" s="213"/>
      <c r="I8" s="213"/>
      <c r="J8" s="213" t="s">
        <v>5</v>
      </c>
      <c r="K8" s="213"/>
      <c r="L8" s="213" t="s">
        <v>7</v>
      </c>
      <c r="M8" s="213"/>
      <c r="N8" s="213"/>
      <c r="O8" s="213"/>
      <c r="P8" s="11"/>
      <c r="Q8" s="213" t="s">
        <v>10</v>
      </c>
      <c r="R8" s="213"/>
      <c r="S8" s="219"/>
      <c r="T8" s="222"/>
      <c r="U8" s="222"/>
      <c r="V8" s="220"/>
      <c r="W8" s="213"/>
      <c r="X8" s="237"/>
      <c r="Y8" s="213"/>
      <c r="Z8" s="213"/>
      <c r="AA8" s="213"/>
    </row>
    <row r="9" spans="2:79" ht="41" x14ac:dyDescent="0.35">
      <c r="B9" s="212"/>
      <c r="C9" s="216"/>
      <c r="D9" s="213"/>
      <c r="E9" s="213"/>
      <c r="F9" s="213"/>
      <c r="G9" s="213"/>
      <c r="H9" s="213"/>
      <c r="I9" s="213"/>
      <c r="J9" s="11" t="s">
        <v>42</v>
      </c>
      <c r="K9" s="11" t="s">
        <v>6</v>
      </c>
      <c r="L9" s="11" t="s">
        <v>9</v>
      </c>
      <c r="M9" s="11" t="s">
        <v>43</v>
      </c>
      <c r="N9" s="11" t="s">
        <v>44</v>
      </c>
      <c r="O9" s="11" t="s">
        <v>45</v>
      </c>
      <c r="P9" s="11" t="s">
        <v>46</v>
      </c>
      <c r="Q9" s="11" t="s">
        <v>11</v>
      </c>
      <c r="R9" s="11" t="s">
        <v>12</v>
      </c>
      <c r="S9" s="11" t="s">
        <v>14</v>
      </c>
      <c r="T9" s="11" t="s">
        <v>15</v>
      </c>
      <c r="U9" s="11" t="s">
        <v>16</v>
      </c>
      <c r="V9" s="13" t="s">
        <v>65</v>
      </c>
      <c r="W9" s="11" t="s">
        <v>24</v>
      </c>
      <c r="X9" s="11" t="s">
        <v>26</v>
      </c>
      <c r="Y9" s="213"/>
      <c r="Z9" s="213"/>
      <c r="AA9" s="214"/>
    </row>
    <row r="10" spans="2:79" ht="25" customHeight="1" x14ac:dyDescent="0.35">
      <c r="B10" s="23" t="s">
        <v>69</v>
      </c>
      <c r="C10" s="62" t="s">
        <v>131</v>
      </c>
      <c r="D10" s="62" t="s">
        <v>90</v>
      </c>
      <c r="E10" s="62" t="s">
        <v>159</v>
      </c>
      <c r="F10" s="79" t="s">
        <v>291</v>
      </c>
      <c r="G10" s="73" t="s">
        <v>292</v>
      </c>
      <c r="H10" s="73" t="s">
        <v>163</v>
      </c>
      <c r="I10" s="78">
        <v>44793</v>
      </c>
      <c r="J10" s="3" t="s">
        <v>164</v>
      </c>
      <c r="K10" s="3" t="s">
        <v>22</v>
      </c>
      <c r="L10" s="3" t="s">
        <v>164</v>
      </c>
      <c r="M10" s="3" t="s">
        <v>22</v>
      </c>
      <c r="N10" s="3" t="s">
        <v>22</v>
      </c>
      <c r="O10" s="3" t="s">
        <v>22</v>
      </c>
      <c r="P10" s="3" t="s">
        <v>164</v>
      </c>
      <c r="Q10" s="3" t="s">
        <v>22</v>
      </c>
      <c r="R10" s="3" t="s">
        <v>22</v>
      </c>
      <c r="S10" s="3">
        <v>204</v>
      </c>
      <c r="T10" s="3">
        <v>70</v>
      </c>
      <c r="U10" s="3">
        <v>130</v>
      </c>
      <c r="V10" s="36" t="s">
        <v>22</v>
      </c>
      <c r="W10" s="3">
        <v>0</v>
      </c>
      <c r="X10" s="3">
        <v>0</v>
      </c>
      <c r="Y10" s="37">
        <v>45136</v>
      </c>
      <c r="Z10" s="52">
        <v>46</v>
      </c>
      <c r="AA10" s="236">
        <f>AVERAGE(Z10:Z16)</f>
        <v>31.142857142857142</v>
      </c>
    </row>
    <row r="11" spans="2:79" ht="25" customHeight="1" x14ac:dyDescent="0.35">
      <c r="B11" s="23" t="s">
        <v>70</v>
      </c>
      <c r="C11" s="62" t="s">
        <v>293</v>
      </c>
      <c r="D11" s="62" t="s">
        <v>107</v>
      </c>
      <c r="E11" s="62" t="s">
        <v>294</v>
      </c>
      <c r="F11" s="79" t="s">
        <v>295</v>
      </c>
      <c r="G11" s="93" t="s">
        <v>296</v>
      </c>
      <c r="H11" s="93" t="s">
        <v>163</v>
      </c>
      <c r="I11" s="94">
        <v>44793</v>
      </c>
      <c r="J11" s="70" t="s">
        <v>164</v>
      </c>
      <c r="K11" s="70" t="s">
        <v>164</v>
      </c>
      <c r="L11" s="70" t="s">
        <v>164</v>
      </c>
      <c r="M11" s="70" t="s">
        <v>164</v>
      </c>
      <c r="N11" s="70" t="s">
        <v>164</v>
      </c>
      <c r="O11" s="70" t="s">
        <v>164</v>
      </c>
      <c r="P11" s="70" t="s">
        <v>164</v>
      </c>
      <c r="Q11" s="70" t="s">
        <v>22</v>
      </c>
      <c r="R11" s="70" t="s">
        <v>22</v>
      </c>
      <c r="S11" s="70">
        <v>170</v>
      </c>
      <c r="T11" s="70">
        <v>40</v>
      </c>
      <c r="U11" s="70">
        <v>50</v>
      </c>
      <c r="V11" s="130" t="s">
        <v>164</v>
      </c>
      <c r="W11" s="70">
        <v>0</v>
      </c>
      <c r="X11" s="70">
        <v>0</v>
      </c>
      <c r="Y11" s="131">
        <v>45153</v>
      </c>
      <c r="Z11" s="52">
        <v>41</v>
      </c>
      <c r="AA11" s="236"/>
    </row>
    <row r="12" spans="2:79" s="49" customFormat="1" ht="25" customHeight="1" x14ac:dyDescent="0.35">
      <c r="B12" s="23" t="s">
        <v>71</v>
      </c>
      <c r="C12" s="62" t="s">
        <v>221</v>
      </c>
      <c r="D12" s="62" t="s">
        <v>109</v>
      </c>
      <c r="E12" s="62" t="s">
        <v>112</v>
      </c>
      <c r="F12" s="173" t="s">
        <v>297</v>
      </c>
      <c r="G12" s="93" t="s">
        <v>292</v>
      </c>
      <c r="H12" s="93" t="s">
        <v>166</v>
      </c>
      <c r="I12" s="94">
        <v>44795</v>
      </c>
      <c r="J12" s="70" t="s">
        <v>164</v>
      </c>
      <c r="K12" s="70" t="s">
        <v>22</v>
      </c>
      <c r="L12" s="70" t="s">
        <v>164</v>
      </c>
      <c r="M12" s="70" t="s">
        <v>164</v>
      </c>
      <c r="N12" s="70" t="s">
        <v>22</v>
      </c>
      <c r="O12" s="70" t="s">
        <v>164</v>
      </c>
      <c r="P12" s="70" t="s">
        <v>164</v>
      </c>
      <c r="Q12" s="70" t="s">
        <v>22</v>
      </c>
      <c r="R12" s="70" t="s">
        <v>22</v>
      </c>
      <c r="S12" s="70">
        <v>179</v>
      </c>
      <c r="T12" s="70">
        <v>72</v>
      </c>
      <c r="U12" s="70">
        <v>90</v>
      </c>
      <c r="V12" s="130" t="s">
        <v>164</v>
      </c>
      <c r="W12" s="70">
        <v>0</v>
      </c>
      <c r="X12" s="70">
        <v>0</v>
      </c>
      <c r="Y12" s="131">
        <v>45135</v>
      </c>
      <c r="Z12" s="47">
        <v>30</v>
      </c>
      <c r="AA12" s="236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2:79" s="49" customFormat="1" ht="25" customHeight="1" x14ac:dyDescent="0.35">
      <c r="B13" s="23" t="s">
        <v>72</v>
      </c>
      <c r="C13" s="62" t="s">
        <v>298</v>
      </c>
      <c r="D13" s="62" t="s">
        <v>109</v>
      </c>
      <c r="E13" s="62" t="s">
        <v>299</v>
      </c>
      <c r="F13" s="92" t="s">
        <v>300</v>
      </c>
      <c r="G13" s="93" t="s">
        <v>292</v>
      </c>
      <c r="H13" s="93" t="s">
        <v>166</v>
      </c>
      <c r="I13" s="94">
        <v>44793</v>
      </c>
      <c r="J13" s="70" t="s">
        <v>164</v>
      </c>
      <c r="K13" s="70" t="s">
        <v>22</v>
      </c>
      <c r="L13" s="70" t="s">
        <v>164</v>
      </c>
      <c r="M13" s="70" t="s">
        <v>164</v>
      </c>
      <c r="N13" s="70" t="s">
        <v>22</v>
      </c>
      <c r="O13" s="70" t="s">
        <v>164</v>
      </c>
      <c r="P13" s="70" t="s">
        <v>164</v>
      </c>
      <c r="Q13" s="70" t="s">
        <v>22</v>
      </c>
      <c r="R13" s="70" t="s">
        <v>22</v>
      </c>
      <c r="S13" s="70">
        <v>179</v>
      </c>
      <c r="T13" s="70">
        <v>72</v>
      </c>
      <c r="U13" s="70">
        <v>90</v>
      </c>
      <c r="V13" s="130" t="s">
        <v>164</v>
      </c>
      <c r="W13" s="70">
        <v>0</v>
      </c>
      <c r="X13" s="70">
        <v>0</v>
      </c>
      <c r="Y13" s="131">
        <v>45136</v>
      </c>
      <c r="Z13" s="50">
        <v>41</v>
      </c>
      <c r="AA13" s="236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2:79" s="49" customFormat="1" ht="25" customHeight="1" x14ac:dyDescent="0.35">
      <c r="B14" s="23" t="s">
        <v>73</v>
      </c>
      <c r="C14" s="62" t="s">
        <v>128</v>
      </c>
      <c r="D14" s="62" t="s">
        <v>95</v>
      </c>
      <c r="E14" s="62" t="s">
        <v>129</v>
      </c>
      <c r="F14" s="72" t="s">
        <v>301</v>
      </c>
      <c r="G14" s="72" t="s">
        <v>296</v>
      </c>
      <c r="H14" s="72" t="s">
        <v>166</v>
      </c>
      <c r="I14" s="80">
        <v>44799</v>
      </c>
      <c r="J14" s="47" t="s">
        <v>164</v>
      </c>
      <c r="K14" s="47" t="s">
        <v>22</v>
      </c>
      <c r="L14" s="47" t="s">
        <v>22</v>
      </c>
      <c r="M14" s="47" t="s">
        <v>22</v>
      </c>
      <c r="N14" s="47" t="s">
        <v>22</v>
      </c>
      <c r="O14" s="47" t="s">
        <v>164</v>
      </c>
      <c r="P14" s="47" t="s">
        <v>164</v>
      </c>
      <c r="Q14" s="47" t="s">
        <v>22</v>
      </c>
      <c r="R14" s="47" t="s">
        <v>22</v>
      </c>
      <c r="S14" s="47">
        <v>143</v>
      </c>
      <c r="T14" s="47">
        <v>48</v>
      </c>
      <c r="U14" s="47">
        <v>39</v>
      </c>
      <c r="V14" s="43" t="s">
        <v>164</v>
      </c>
      <c r="W14" s="47">
        <v>0</v>
      </c>
      <c r="X14" s="47">
        <v>21</v>
      </c>
      <c r="Y14" s="48">
        <v>45154</v>
      </c>
      <c r="Z14" s="50">
        <v>25</v>
      </c>
      <c r="AA14" s="236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ht="25" customHeight="1" x14ac:dyDescent="0.35">
      <c r="B15" s="23" t="s">
        <v>74</v>
      </c>
      <c r="C15" s="62" t="s">
        <v>302</v>
      </c>
      <c r="D15" s="62" t="s">
        <v>30</v>
      </c>
      <c r="E15" s="95" t="s">
        <v>124</v>
      </c>
      <c r="F15" s="72" t="s">
        <v>303</v>
      </c>
      <c r="G15" s="72" t="s">
        <v>165</v>
      </c>
      <c r="H15" s="72" t="s">
        <v>166</v>
      </c>
      <c r="I15" s="80">
        <v>44791</v>
      </c>
      <c r="J15" s="47" t="s">
        <v>164</v>
      </c>
      <c r="K15" s="47" t="s">
        <v>164</v>
      </c>
      <c r="L15" s="47" t="s">
        <v>164</v>
      </c>
      <c r="M15" s="47" t="s">
        <v>164</v>
      </c>
      <c r="N15" s="47" t="s">
        <v>164</v>
      </c>
      <c r="O15" s="47" t="s">
        <v>164</v>
      </c>
      <c r="P15" s="47" t="s">
        <v>164</v>
      </c>
      <c r="Q15" s="47" t="s">
        <v>22</v>
      </c>
      <c r="R15" s="47" t="s">
        <v>22</v>
      </c>
      <c r="S15" s="47">
        <v>110</v>
      </c>
      <c r="T15" s="47">
        <v>36</v>
      </c>
      <c r="U15" s="47">
        <v>54</v>
      </c>
      <c r="V15" s="43" t="s">
        <v>164</v>
      </c>
      <c r="W15" s="47">
        <v>0</v>
      </c>
      <c r="X15" s="47">
        <v>0</v>
      </c>
      <c r="Y15" s="48">
        <v>45124</v>
      </c>
      <c r="Z15" s="52">
        <v>35</v>
      </c>
      <c r="AA15" s="236"/>
    </row>
    <row r="16" spans="2:79" ht="25" customHeight="1" x14ac:dyDescent="0.35">
      <c r="B16" s="23" t="s">
        <v>75</v>
      </c>
      <c r="C16" s="62" t="s">
        <v>160</v>
      </c>
      <c r="D16" s="62" t="s">
        <v>116</v>
      </c>
      <c r="E16" s="62" t="s">
        <v>126</v>
      </c>
      <c r="F16" s="73" t="s">
        <v>304</v>
      </c>
      <c r="G16" s="73" t="s">
        <v>168</v>
      </c>
      <c r="H16" s="73" t="s">
        <v>166</v>
      </c>
      <c r="I16" s="78">
        <v>44789</v>
      </c>
      <c r="J16" s="3" t="s">
        <v>164</v>
      </c>
      <c r="K16" s="3" t="s">
        <v>22</v>
      </c>
      <c r="L16" s="3" t="s">
        <v>164</v>
      </c>
      <c r="M16" s="3" t="s">
        <v>164</v>
      </c>
      <c r="N16" s="3" t="s">
        <v>164</v>
      </c>
      <c r="O16" s="3" t="s">
        <v>164</v>
      </c>
      <c r="P16" s="3" t="s">
        <v>164</v>
      </c>
      <c r="Q16" s="3" t="s">
        <v>22</v>
      </c>
      <c r="R16" s="3" t="s">
        <v>164</v>
      </c>
      <c r="S16" s="3">
        <v>120</v>
      </c>
      <c r="T16" s="3">
        <v>70</v>
      </c>
      <c r="U16" s="3">
        <v>120</v>
      </c>
      <c r="V16" s="36" t="s">
        <v>22</v>
      </c>
      <c r="W16" s="3">
        <v>0</v>
      </c>
      <c r="X16" s="3">
        <v>0</v>
      </c>
      <c r="Y16" s="37">
        <v>45046</v>
      </c>
      <c r="Z16" s="52">
        <v>0</v>
      </c>
      <c r="AA16" s="236"/>
    </row>
    <row r="17" spans="2:27" x14ac:dyDescent="0.35">
      <c r="B17" s="2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5"/>
      <c r="W17" s="5"/>
      <c r="X17" s="5"/>
      <c r="Y17" s="5"/>
      <c r="Z17" s="5"/>
      <c r="AA17" s="30"/>
    </row>
  </sheetData>
  <mergeCells count="22">
    <mergeCell ref="B3:V3"/>
    <mergeCell ref="D7:D9"/>
    <mergeCell ref="E7:E9"/>
    <mergeCell ref="F7:F9"/>
    <mergeCell ref="B7:B9"/>
    <mergeCell ref="Q8:R8"/>
    <mergeCell ref="C7:C9"/>
    <mergeCell ref="B5:M5"/>
    <mergeCell ref="C6:K6"/>
    <mergeCell ref="G7:G9"/>
    <mergeCell ref="L8:O8"/>
    <mergeCell ref="H7:H9"/>
    <mergeCell ref="I7:I9"/>
    <mergeCell ref="J7:R7"/>
    <mergeCell ref="J8:K8"/>
    <mergeCell ref="AA10:AA16"/>
    <mergeCell ref="AA7:AA9"/>
    <mergeCell ref="W7:W8"/>
    <mergeCell ref="S7:V8"/>
    <mergeCell ref="Z7:Z9"/>
    <mergeCell ref="Y7:Y9"/>
    <mergeCell ref="X7:X8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Z13"/>
  <sheetViews>
    <sheetView zoomScaleNormal="100" workbookViewId="0">
      <selection activeCell="I19" sqref="I19"/>
    </sheetView>
  </sheetViews>
  <sheetFormatPr defaultRowHeight="14.5" x14ac:dyDescent="0.35"/>
  <cols>
    <col min="1" max="1" width="4.453125" customWidth="1"/>
    <col min="2" max="2" width="3.453125" style="24" bestFit="1" customWidth="1"/>
    <col min="3" max="3" width="20.54296875" customWidth="1"/>
    <col min="4" max="4" width="15.453125" customWidth="1"/>
    <col min="5" max="5" width="16" customWidth="1"/>
    <col min="6" max="6" width="13" customWidth="1"/>
    <col min="7" max="7" width="16.81640625" customWidth="1"/>
    <col min="8" max="8" width="11.81640625" customWidth="1"/>
    <col min="9" max="9" width="15.453125" customWidth="1"/>
    <col min="10" max="10" width="13.1796875" customWidth="1"/>
    <col min="11" max="12" width="10.1796875" customWidth="1"/>
    <col min="13" max="13" width="9.81640625" customWidth="1"/>
    <col min="14" max="14" width="12.81640625" customWidth="1"/>
    <col min="15" max="15" width="9.81640625" customWidth="1"/>
    <col min="16" max="16" width="11.81640625" customWidth="1"/>
    <col min="17" max="17" width="10.453125" customWidth="1"/>
    <col min="18" max="18" width="12.453125" customWidth="1"/>
    <col min="19" max="19" width="9.1796875" customWidth="1"/>
    <col min="20" max="20" width="5.81640625" customWidth="1"/>
    <col min="21" max="21" width="6.1796875" customWidth="1"/>
    <col min="22" max="22" width="7" customWidth="1"/>
    <col min="23" max="23" width="9.453125" customWidth="1"/>
    <col min="24" max="24" width="10.54296875" customWidth="1"/>
    <col min="25" max="25" width="9" customWidth="1"/>
    <col min="26" max="26" width="7.81640625" customWidth="1"/>
  </cols>
  <sheetData>
    <row r="2" spans="2:26" x14ac:dyDescent="0.35">
      <c r="B2" s="223" t="s">
        <v>267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4" spans="2:26" x14ac:dyDescent="0.35">
      <c r="B4" s="235" t="s">
        <v>155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9"/>
    </row>
    <row r="5" spans="2:26" s="25" customFormat="1" ht="14.5" customHeight="1" x14ac:dyDescent="0.35">
      <c r="B5" s="175" t="s">
        <v>32</v>
      </c>
      <c r="C5" s="179" t="s">
        <v>80</v>
      </c>
      <c r="D5" s="187" t="s">
        <v>18</v>
      </c>
      <c r="E5" s="187" t="s">
        <v>19</v>
      </c>
      <c r="F5" s="187" t="s">
        <v>57</v>
      </c>
      <c r="G5" s="187" t="s">
        <v>0</v>
      </c>
      <c r="H5" s="187" t="s">
        <v>2</v>
      </c>
      <c r="I5" s="179" t="s">
        <v>58</v>
      </c>
      <c r="J5" s="187" t="s">
        <v>4</v>
      </c>
      <c r="K5" s="187"/>
      <c r="L5" s="187"/>
      <c r="M5" s="187"/>
      <c r="N5" s="187"/>
      <c r="O5" s="187"/>
      <c r="P5" s="187"/>
      <c r="Q5" s="187"/>
      <c r="R5" s="187"/>
      <c r="S5" s="187"/>
      <c r="T5" s="190" t="s">
        <v>99</v>
      </c>
      <c r="U5" s="187"/>
      <c r="V5" s="187"/>
      <c r="W5" s="187"/>
      <c r="X5" s="179" t="s">
        <v>17</v>
      </c>
      <c r="Y5" s="187" t="s">
        <v>20</v>
      </c>
      <c r="Z5" s="239" t="s">
        <v>48</v>
      </c>
    </row>
    <row r="6" spans="2:26" s="25" customFormat="1" ht="14.5" customHeight="1" x14ac:dyDescent="0.35">
      <c r="B6" s="176"/>
      <c r="C6" s="180"/>
      <c r="D6" s="187"/>
      <c r="E6" s="187"/>
      <c r="F6" s="187"/>
      <c r="G6" s="187"/>
      <c r="H6" s="187"/>
      <c r="I6" s="180"/>
      <c r="J6" s="187" t="s">
        <v>5</v>
      </c>
      <c r="K6" s="187"/>
      <c r="L6" s="187"/>
      <c r="M6" s="187"/>
      <c r="N6" s="187" t="s">
        <v>7</v>
      </c>
      <c r="O6" s="187"/>
      <c r="P6" s="187" t="s">
        <v>93</v>
      </c>
      <c r="Q6" s="187"/>
      <c r="R6" s="187"/>
      <c r="S6" s="187"/>
      <c r="T6" s="190"/>
      <c r="U6" s="187"/>
      <c r="V6" s="187"/>
      <c r="W6" s="187"/>
      <c r="X6" s="180"/>
      <c r="Y6" s="187"/>
      <c r="Z6" s="239"/>
    </row>
    <row r="7" spans="2:26" s="25" customFormat="1" ht="43.25" customHeight="1" x14ac:dyDescent="0.35">
      <c r="B7" s="177"/>
      <c r="C7" s="194"/>
      <c r="D7" s="187"/>
      <c r="E7" s="187"/>
      <c r="F7" s="187"/>
      <c r="G7" s="187"/>
      <c r="H7" s="187"/>
      <c r="I7" s="194"/>
      <c r="J7" s="20" t="s">
        <v>28</v>
      </c>
      <c r="K7" s="20" t="s">
        <v>60</v>
      </c>
      <c r="L7" s="20" t="s">
        <v>6</v>
      </c>
      <c r="M7" s="20" t="s">
        <v>60</v>
      </c>
      <c r="N7" s="20" t="s">
        <v>59</v>
      </c>
      <c r="O7" s="20" t="s">
        <v>60</v>
      </c>
      <c r="P7" s="20" t="s">
        <v>61</v>
      </c>
      <c r="Q7" s="20" t="s">
        <v>60</v>
      </c>
      <c r="R7" s="20" t="s">
        <v>94</v>
      </c>
      <c r="S7" s="20" t="s">
        <v>60</v>
      </c>
      <c r="T7" s="21" t="s">
        <v>14</v>
      </c>
      <c r="U7" s="20" t="s">
        <v>15</v>
      </c>
      <c r="V7" s="20" t="s">
        <v>16</v>
      </c>
      <c r="W7" s="20" t="s">
        <v>98</v>
      </c>
      <c r="X7" s="194"/>
      <c r="Y7" s="187"/>
      <c r="Z7" s="240"/>
    </row>
    <row r="8" spans="2:26" s="49" customFormat="1" ht="25" customHeight="1" x14ac:dyDescent="0.35">
      <c r="B8" s="46" t="s">
        <v>69</v>
      </c>
      <c r="C8" s="73" t="s">
        <v>305</v>
      </c>
      <c r="D8" s="73" t="s">
        <v>100</v>
      </c>
      <c r="E8" s="73" t="s">
        <v>248</v>
      </c>
      <c r="F8" s="96" t="s">
        <v>222</v>
      </c>
      <c r="G8" s="72" t="s">
        <v>306</v>
      </c>
      <c r="H8" s="72" t="s">
        <v>166</v>
      </c>
      <c r="I8" s="80">
        <v>45036</v>
      </c>
      <c r="J8" s="47" t="s">
        <v>164</v>
      </c>
      <c r="K8" s="47">
        <v>0</v>
      </c>
      <c r="L8" s="47" t="s">
        <v>164</v>
      </c>
      <c r="M8" s="47">
        <v>0</v>
      </c>
      <c r="N8" s="47" t="s">
        <v>22</v>
      </c>
      <c r="O8" s="47">
        <v>1</v>
      </c>
      <c r="P8" s="47" t="s">
        <v>22</v>
      </c>
      <c r="Q8" s="47">
        <v>1</v>
      </c>
      <c r="R8" s="47" t="s">
        <v>164</v>
      </c>
      <c r="S8" s="47">
        <v>0</v>
      </c>
      <c r="T8" s="47">
        <v>80</v>
      </c>
      <c r="U8" s="47">
        <v>0</v>
      </c>
      <c r="V8" s="47">
        <v>0</v>
      </c>
      <c r="W8" s="47">
        <v>0</v>
      </c>
      <c r="X8" s="48">
        <v>45183</v>
      </c>
      <c r="Y8" s="47">
        <v>200</v>
      </c>
      <c r="Z8" s="241">
        <f>AVERAGE(Y8:Y13)</f>
        <v>278.33333333333331</v>
      </c>
    </row>
    <row r="9" spans="2:26" ht="25" customHeight="1" x14ac:dyDescent="0.35">
      <c r="B9" s="46" t="s">
        <v>70</v>
      </c>
      <c r="C9" s="174" t="s">
        <v>207</v>
      </c>
      <c r="D9" s="73" t="s">
        <v>100</v>
      </c>
      <c r="E9" s="73" t="s">
        <v>248</v>
      </c>
      <c r="F9" s="96" t="s">
        <v>307</v>
      </c>
      <c r="G9" s="73" t="s">
        <v>169</v>
      </c>
      <c r="H9" s="73" t="s">
        <v>166</v>
      </c>
      <c r="I9" s="78">
        <v>44676</v>
      </c>
      <c r="J9" s="3" t="s">
        <v>164</v>
      </c>
      <c r="K9" s="3">
        <v>0</v>
      </c>
      <c r="L9" s="3" t="s">
        <v>164</v>
      </c>
      <c r="M9" s="3">
        <v>0</v>
      </c>
      <c r="N9" s="3" t="s">
        <v>22</v>
      </c>
      <c r="O9" s="3">
        <v>1</v>
      </c>
      <c r="P9" s="3" t="s">
        <v>22</v>
      </c>
      <c r="Q9" s="3">
        <v>1</v>
      </c>
      <c r="R9" s="3" t="s">
        <v>164</v>
      </c>
      <c r="S9" s="3">
        <v>0</v>
      </c>
      <c r="T9" s="3">
        <v>80</v>
      </c>
      <c r="U9" s="3">
        <v>0</v>
      </c>
      <c r="V9" s="3">
        <v>0</v>
      </c>
      <c r="W9" s="3">
        <v>0</v>
      </c>
      <c r="X9" s="37">
        <v>45166</v>
      </c>
      <c r="Y9" s="3">
        <v>500</v>
      </c>
      <c r="Z9" s="242"/>
    </row>
    <row r="10" spans="2:26" ht="25" customHeight="1" x14ac:dyDescent="0.35">
      <c r="B10" s="46" t="s">
        <v>71</v>
      </c>
      <c r="C10" s="73" t="s">
        <v>208</v>
      </c>
      <c r="D10" s="73" t="s">
        <v>157</v>
      </c>
      <c r="E10" s="73" t="s">
        <v>145</v>
      </c>
      <c r="F10" s="96" t="s">
        <v>194</v>
      </c>
      <c r="G10" s="73" t="s">
        <v>171</v>
      </c>
      <c r="H10" s="73" t="s">
        <v>166</v>
      </c>
      <c r="I10" s="78">
        <v>45050</v>
      </c>
      <c r="J10" s="3" t="s">
        <v>22</v>
      </c>
      <c r="K10" s="3">
        <v>1</v>
      </c>
      <c r="L10" s="47" t="s">
        <v>22</v>
      </c>
      <c r="M10" s="47">
        <v>1</v>
      </c>
      <c r="N10" s="47" t="s">
        <v>22</v>
      </c>
      <c r="O10" s="47">
        <v>2</v>
      </c>
      <c r="P10" s="47" t="s">
        <v>22</v>
      </c>
      <c r="Q10" s="47">
        <v>1</v>
      </c>
      <c r="R10" s="47" t="s">
        <v>164</v>
      </c>
      <c r="S10" s="47">
        <v>0</v>
      </c>
      <c r="T10" s="3">
        <v>95</v>
      </c>
      <c r="U10" s="3">
        <v>40</v>
      </c>
      <c r="V10" s="3">
        <v>60</v>
      </c>
      <c r="W10" s="3">
        <v>0</v>
      </c>
      <c r="X10" s="37">
        <v>45195</v>
      </c>
      <c r="Y10" s="3">
        <v>280</v>
      </c>
      <c r="Z10" s="242"/>
    </row>
    <row r="11" spans="2:26" ht="25" customHeight="1" x14ac:dyDescent="0.35">
      <c r="B11" s="46" t="s">
        <v>72</v>
      </c>
      <c r="C11" s="62" t="s">
        <v>308</v>
      </c>
      <c r="D11" s="62" t="s">
        <v>95</v>
      </c>
      <c r="E11" s="62" t="s">
        <v>210</v>
      </c>
      <c r="F11" s="62" t="s">
        <v>309</v>
      </c>
      <c r="G11" s="62" t="s">
        <v>169</v>
      </c>
      <c r="H11" s="73" t="s">
        <v>166</v>
      </c>
      <c r="I11" s="81">
        <v>45045</v>
      </c>
      <c r="J11" s="2" t="s">
        <v>22</v>
      </c>
      <c r="K11" s="2">
        <v>2</v>
      </c>
      <c r="L11" s="68" t="s">
        <v>22</v>
      </c>
      <c r="M11" s="68">
        <v>1</v>
      </c>
      <c r="N11" s="68" t="s">
        <v>22</v>
      </c>
      <c r="O11" s="68">
        <v>2</v>
      </c>
      <c r="P11" s="68" t="s">
        <v>22</v>
      </c>
      <c r="Q11" s="68">
        <v>2</v>
      </c>
      <c r="R11" s="68" t="s">
        <v>164</v>
      </c>
      <c r="S11" s="68">
        <v>0</v>
      </c>
      <c r="T11" s="2">
        <v>44</v>
      </c>
      <c r="U11" s="2">
        <v>20</v>
      </c>
      <c r="V11" s="2">
        <v>50</v>
      </c>
      <c r="W11" s="2">
        <v>30</v>
      </c>
      <c r="X11" s="67">
        <v>45189</v>
      </c>
      <c r="Y11" s="2">
        <v>320</v>
      </c>
      <c r="Z11" s="242"/>
    </row>
    <row r="12" spans="2:26" ht="25" customHeight="1" x14ac:dyDescent="0.35">
      <c r="B12" s="46" t="s">
        <v>73</v>
      </c>
      <c r="C12" s="73" t="s">
        <v>249</v>
      </c>
      <c r="D12" s="62" t="s">
        <v>113</v>
      </c>
      <c r="E12" s="62" t="s">
        <v>148</v>
      </c>
      <c r="F12" s="62" t="s">
        <v>222</v>
      </c>
      <c r="G12" s="62" t="s">
        <v>275</v>
      </c>
      <c r="H12" s="73" t="s">
        <v>166</v>
      </c>
      <c r="I12" s="81">
        <v>45044</v>
      </c>
      <c r="J12" s="2" t="s">
        <v>22</v>
      </c>
      <c r="K12" s="2">
        <v>2</v>
      </c>
      <c r="L12" s="2" t="s">
        <v>164</v>
      </c>
      <c r="M12" s="2">
        <v>0</v>
      </c>
      <c r="N12" s="2" t="s">
        <v>164</v>
      </c>
      <c r="O12" s="2">
        <v>0</v>
      </c>
      <c r="P12" s="2" t="s">
        <v>164</v>
      </c>
      <c r="Q12" s="2">
        <v>0</v>
      </c>
      <c r="R12" s="2" t="s">
        <v>164</v>
      </c>
      <c r="S12" s="2">
        <v>0</v>
      </c>
      <c r="T12" s="244" t="s">
        <v>310</v>
      </c>
      <c r="U12" s="245"/>
      <c r="V12" s="246"/>
      <c r="W12" s="2">
        <v>25</v>
      </c>
      <c r="X12" s="67">
        <v>45176</v>
      </c>
      <c r="Y12" s="2">
        <v>150</v>
      </c>
      <c r="Z12" s="242"/>
    </row>
    <row r="13" spans="2:26" ht="25" customHeight="1" x14ac:dyDescent="0.35">
      <c r="B13" s="46" t="s">
        <v>74</v>
      </c>
      <c r="C13" s="62" t="s">
        <v>250</v>
      </c>
      <c r="D13" s="62" t="s">
        <v>96</v>
      </c>
      <c r="E13" s="73" t="s">
        <v>133</v>
      </c>
      <c r="F13" s="62" t="s">
        <v>222</v>
      </c>
      <c r="G13" s="62" t="s">
        <v>223</v>
      </c>
      <c r="H13" s="73" t="s">
        <v>166</v>
      </c>
      <c r="I13" s="78">
        <v>45028</v>
      </c>
      <c r="J13" s="2" t="s">
        <v>22</v>
      </c>
      <c r="K13" s="2">
        <v>6</v>
      </c>
      <c r="L13" s="2" t="s">
        <v>164</v>
      </c>
      <c r="M13" s="2">
        <v>0</v>
      </c>
      <c r="N13" s="2" t="s">
        <v>22</v>
      </c>
      <c r="O13" s="2">
        <v>3</v>
      </c>
      <c r="P13" s="2" t="s">
        <v>164</v>
      </c>
      <c r="Q13" s="2">
        <v>0</v>
      </c>
      <c r="R13" s="2" t="s">
        <v>164</v>
      </c>
      <c r="S13" s="2">
        <v>0</v>
      </c>
      <c r="T13" s="2">
        <v>0</v>
      </c>
      <c r="U13" s="2">
        <v>0</v>
      </c>
      <c r="V13" s="2">
        <v>0</v>
      </c>
      <c r="W13" s="2">
        <v>20</v>
      </c>
      <c r="X13" s="67">
        <v>45177</v>
      </c>
      <c r="Y13" s="2">
        <v>220</v>
      </c>
      <c r="Z13" s="243"/>
    </row>
  </sheetData>
  <mergeCells count="20">
    <mergeCell ref="Z5:Z7"/>
    <mergeCell ref="X5:X7"/>
    <mergeCell ref="Y5:Y7"/>
    <mergeCell ref="Z8:Z13"/>
    <mergeCell ref="T12:V12"/>
    <mergeCell ref="B2:W2"/>
    <mergeCell ref="H5:H7"/>
    <mergeCell ref="D5:D7"/>
    <mergeCell ref="E5:E7"/>
    <mergeCell ref="F5:F7"/>
    <mergeCell ref="G5:G7"/>
    <mergeCell ref="J6:M6"/>
    <mergeCell ref="T5:W6"/>
    <mergeCell ref="B4:L4"/>
    <mergeCell ref="B5:B7"/>
    <mergeCell ref="C5:C7"/>
    <mergeCell ref="I5:I7"/>
    <mergeCell ref="N6:O6"/>
    <mergeCell ref="J5:S5"/>
    <mergeCell ref="P6:S6"/>
  </mergeCells>
  <phoneticPr fontId="5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I17"/>
  <sheetViews>
    <sheetView zoomScale="110" zoomScaleNormal="110" workbookViewId="0">
      <selection activeCell="G36" sqref="G35:G36"/>
    </sheetView>
  </sheetViews>
  <sheetFormatPr defaultRowHeight="14.5" x14ac:dyDescent="0.35"/>
  <cols>
    <col min="1" max="1" width="4.81640625" customWidth="1"/>
    <col min="2" max="2" width="3.54296875" customWidth="1"/>
    <col min="3" max="3" width="22.453125" customWidth="1"/>
    <col min="4" max="4" width="15.1796875" customWidth="1"/>
    <col min="5" max="5" width="17.81640625" customWidth="1"/>
    <col min="6" max="6" width="15.81640625" customWidth="1"/>
    <col min="7" max="7" width="15.1796875" customWidth="1"/>
    <col min="8" max="8" width="11.1796875" customWidth="1"/>
    <col min="9" max="9" width="10.1796875" bestFit="1" customWidth="1"/>
    <col min="10" max="10" width="12.453125" customWidth="1"/>
    <col min="11" max="11" width="10.81640625" customWidth="1"/>
    <col min="12" max="12" width="12" customWidth="1"/>
    <col min="15" max="15" width="6.1796875" customWidth="1"/>
    <col min="16" max="16" width="5.81640625" customWidth="1"/>
    <col min="17" max="17" width="5.1796875" customWidth="1"/>
    <col min="18" max="18" width="8" customWidth="1"/>
    <col min="19" max="19" width="10" customWidth="1"/>
    <col min="20" max="20" width="8.1796875" customWidth="1"/>
    <col min="21" max="21" width="10.1796875" bestFit="1" customWidth="1"/>
  </cols>
  <sheetData>
    <row r="2" spans="2:113" ht="26.25" customHeight="1" x14ac:dyDescent="0.35">
      <c r="B2" s="178" t="s">
        <v>268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5"/>
      <c r="Q2" s="5"/>
      <c r="R2" s="5"/>
      <c r="S2" s="5"/>
      <c r="T2" s="5"/>
      <c r="U2" s="5"/>
      <c r="V2" s="5"/>
      <c r="W2" s="4"/>
    </row>
    <row r="3" spans="2:113" ht="13.5" customHeight="1" x14ac:dyDescent="0.35">
      <c r="B3" s="64"/>
      <c r="C3" s="64"/>
      <c r="D3" s="64"/>
      <c r="E3" s="64"/>
      <c r="F3" s="64"/>
      <c r="G3" s="64"/>
      <c r="H3" s="64"/>
      <c r="I3" s="64"/>
      <c r="J3" s="64"/>
      <c r="K3" s="64"/>
      <c r="L3" s="92"/>
      <c r="M3" s="64"/>
      <c r="N3" s="64"/>
      <c r="O3" s="64"/>
      <c r="P3" s="5"/>
      <c r="Q3" s="5"/>
      <c r="R3" s="5"/>
      <c r="S3" s="5"/>
      <c r="T3" s="5"/>
      <c r="U3" s="5"/>
      <c r="V3" s="5"/>
      <c r="W3" s="4"/>
    </row>
    <row r="4" spans="2:113" s="32" customFormat="1" ht="14.5" customHeight="1" x14ac:dyDescent="0.35">
      <c r="B4" s="34"/>
      <c r="C4" s="247" t="s">
        <v>195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34"/>
      <c r="O4" s="34"/>
      <c r="P4" s="34"/>
      <c r="Q4" s="34"/>
      <c r="R4" s="34"/>
      <c r="S4" s="34"/>
      <c r="T4" s="34"/>
      <c r="U4" s="34"/>
      <c r="V4" s="34"/>
      <c r="W4" s="28"/>
    </row>
    <row r="5" spans="2:113" s="32" customFormat="1" ht="14.5" customHeight="1" x14ac:dyDescent="0.35">
      <c r="B5" s="187" t="s">
        <v>68</v>
      </c>
      <c r="C5" s="248" t="s">
        <v>80</v>
      </c>
      <c r="D5" s="187" t="s">
        <v>18</v>
      </c>
      <c r="E5" s="187" t="s">
        <v>19</v>
      </c>
      <c r="F5" s="187" t="s">
        <v>120</v>
      </c>
      <c r="G5" s="187" t="s">
        <v>0</v>
      </c>
      <c r="H5" s="187" t="s">
        <v>2</v>
      </c>
      <c r="I5" s="179" t="s">
        <v>3</v>
      </c>
      <c r="J5" s="188" t="s">
        <v>86</v>
      </c>
      <c r="K5" s="189"/>
      <c r="L5" s="189"/>
      <c r="M5" s="189"/>
      <c r="N5" s="190"/>
      <c r="O5" s="181" t="s">
        <v>13</v>
      </c>
      <c r="P5" s="182"/>
      <c r="Q5" s="182"/>
      <c r="R5" s="182"/>
      <c r="S5" s="182"/>
      <c r="T5" s="183"/>
      <c r="U5" s="179" t="s">
        <v>17</v>
      </c>
      <c r="V5" s="188" t="s">
        <v>20</v>
      </c>
      <c r="W5" s="179" t="s">
        <v>48</v>
      </c>
    </row>
    <row r="6" spans="2:113" s="32" customFormat="1" ht="27" customHeight="1" x14ac:dyDescent="0.35">
      <c r="B6" s="187"/>
      <c r="C6" s="249"/>
      <c r="D6" s="187"/>
      <c r="E6" s="187"/>
      <c r="F6" s="187"/>
      <c r="G6" s="187"/>
      <c r="H6" s="187"/>
      <c r="I6" s="180"/>
      <c r="J6" s="187" t="s">
        <v>5</v>
      </c>
      <c r="K6" s="187"/>
      <c r="L6" s="179" t="s">
        <v>7</v>
      </c>
      <c r="M6" s="187" t="s">
        <v>87</v>
      </c>
      <c r="N6" s="187"/>
      <c r="O6" s="200"/>
      <c r="P6" s="206"/>
      <c r="Q6" s="206"/>
      <c r="R6" s="206"/>
      <c r="S6" s="206"/>
      <c r="T6" s="201"/>
      <c r="U6" s="180"/>
      <c r="V6" s="188"/>
      <c r="W6" s="180"/>
    </row>
    <row r="7" spans="2:113" s="32" customFormat="1" ht="31.5" customHeight="1" x14ac:dyDescent="0.35">
      <c r="B7" s="187"/>
      <c r="C7" s="250"/>
      <c r="D7" s="187"/>
      <c r="E7" s="187"/>
      <c r="F7" s="187"/>
      <c r="G7" s="187"/>
      <c r="H7" s="187"/>
      <c r="I7" s="194"/>
      <c r="J7" s="31" t="s">
        <v>28</v>
      </c>
      <c r="K7" s="31" t="s">
        <v>6</v>
      </c>
      <c r="L7" s="194"/>
      <c r="M7" s="31" t="s">
        <v>11</v>
      </c>
      <c r="N7" s="31" t="s">
        <v>12</v>
      </c>
      <c r="O7" s="31" t="s">
        <v>14</v>
      </c>
      <c r="P7" s="31" t="s">
        <v>15</v>
      </c>
      <c r="Q7" s="31" t="s">
        <v>16</v>
      </c>
      <c r="R7" s="31" t="s">
        <v>121</v>
      </c>
      <c r="S7" s="31" t="s">
        <v>123</v>
      </c>
      <c r="T7" s="31" t="s">
        <v>65</v>
      </c>
      <c r="U7" s="194"/>
      <c r="V7" s="188"/>
      <c r="W7" s="180"/>
    </row>
    <row r="8" spans="2:113" s="38" customFormat="1" ht="25" customHeight="1" x14ac:dyDescent="0.35">
      <c r="B8" s="16">
        <v>1</v>
      </c>
      <c r="C8" s="65" t="s">
        <v>254</v>
      </c>
      <c r="D8" s="65" t="s">
        <v>33</v>
      </c>
      <c r="E8" s="65" t="s">
        <v>251</v>
      </c>
      <c r="F8" s="165" t="s">
        <v>282</v>
      </c>
      <c r="G8" s="165" t="s">
        <v>169</v>
      </c>
      <c r="H8" s="166" t="s">
        <v>166</v>
      </c>
      <c r="I8" s="160">
        <v>45054</v>
      </c>
      <c r="J8" s="159" t="s">
        <v>164</v>
      </c>
      <c r="K8" s="161" t="s">
        <v>164</v>
      </c>
      <c r="L8" s="162" t="s">
        <v>164</v>
      </c>
      <c r="M8" s="162" t="s">
        <v>22</v>
      </c>
      <c r="N8" s="162" t="s">
        <v>164</v>
      </c>
      <c r="O8" s="162">
        <v>170</v>
      </c>
      <c r="P8" s="162">
        <v>80</v>
      </c>
      <c r="Q8" s="162">
        <v>120</v>
      </c>
      <c r="R8" s="163">
        <v>30</v>
      </c>
      <c r="S8" s="163">
        <v>0</v>
      </c>
      <c r="T8" s="163" t="s">
        <v>164</v>
      </c>
      <c r="U8" s="164">
        <v>45201</v>
      </c>
      <c r="V8" s="162">
        <v>600</v>
      </c>
      <c r="W8" s="251">
        <f>AVERAGE(V8:V16)</f>
        <v>474.44444444444446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</row>
    <row r="9" spans="2:113" s="66" customFormat="1" ht="25" customHeight="1" x14ac:dyDescent="0.35">
      <c r="B9" s="16">
        <v>2</v>
      </c>
      <c r="C9" s="73" t="s">
        <v>281</v>
      </c>
      <c r="D9" s="65" t="s">
        <v>157</v>
      </c>
      <c r="E9" s="73" t="s">
        <v>145</v>
      </c>
      <c r="F9" s="165" t="s">
        <v>280</v>
      </c>
      <c r="G9" s="166" t="s">
        <v>171</v>
      </c>
      <c r="H9" s="169" t="s">
        <v>166</v>
      </c>
      <c r="I9" s="160">
        <v>45055</v>
      </c>
      <c r="J9" s="159" t="s">
        <v>22</v>
      </c>
      <c r="K9" s="159" t="s">
        <v>22</v>
      </c>
      <c r="L9" s="159" t="s">
        <v>164</v>
      </c>
      <c r="M9" s="158" t="s">
        <v>22</v>
      </c>
      <c r="N9" s="159" t="s">
        <v>164</v>
      </c>
      <c r="O9" s="159">
        <v>95</v>
      </c>
      <c r="P9" s="159">
        <v>50</v>
      </c>
      <c r="Q9" s="159">
        <v>100</v>
      </c>
      <c r="R9" s="159">
        <v>30</v>
      </c>
      <c r="S9" s="159">
        <v>0</v>
      </c>
      <c r="T9" s="159" t="s">
        <v>164</v>
      </c>
      <c r="U9" s="160">
        <v>45225</v>
      </c>
      <c r="V9" s="159">
        <v>530</v>
      </c>
      <c r="W9" s="251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</row>
    <row r="10" spans="2:113" s="66" customFormat="1" ht="25" customHeight="1" x14ac:dyDescent="0.35">
      <c r="B10" s="16">
        <v>3</v>
      </c>
      <c r="C10" s="65" t="s">
        <v>175</v>
      </c>
      <c r="D10" s="62" t="s">
        <v>136</v>
      </c>
      <c r="E10" s="65" t="s">
        <v>105</v>
      </c>
      <c r="F10" s="170" t="s">
        <v>219</v>
      </c>
      <c r="G10" s="170" t="s">
        <v>171</v>
      </c>
      <c r="H10" s="170" t="s">
        <v>166</v>
      </c>
      <c r="I10" s="171">
        <v>45055</v>
      </c>
      <c r="J10" s="161" t="s">
        <v>164</v>
      </c>
      <c r="K10" s="161" t="s">
        <v>164</v>
      </c>
      <c r="L10" s="161" t="s">
        <v>164</v>
      </c>
      <c r="M10" s="161" t="s">
        <v>22</v>
      </c>
      <c r="N10" s="161" t="s">
        <v>164</v>
      </c>
      <c r="O10" s="162">
        <v>170</v>
      </c>
      <c r="P10" s="162">
        <v>110</v>
      </c>
      <c r="Q10" s="162">
        <v>160</v>
      </c>
      <c r="R10" s="162">
        <v>30</v>
      </c>
      <c r="S10" s="162">
        <v>0</v>
      </c>
      <c r="T10" s="161" t="s">
        <v>164</v>
      </c>
      <c r="U10" s="164">
        <v>45234</v>
      </c>
      <c r="V10" s="162">
        <v>360</v>
      </c>
      <c r="W10" s="251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</row>
    <row r="11" spans="2:113" s="66" customFormat="1" ht="25" customHeight="1" x14ac:dyDescent="0.35">
      <c r="B11" s="16">
        <v>4</v>
      </c>
      <c r="C11" s="65" t="s">
        <v>255</v>
      </c>
      <c r="D11" s="65" t="s">
        <v>141</v>
      </c>
      <c r="E11" s="65" t="s">
        <v>252</v>
      </c>
      <c r="F11" s="165" t="s">
        <v>283</v>
      </c>
      <c r="G11" s="166" t="s">
        <v>171</v>
      </c>
      <c r="H11" s="167" t="s">
        <v>166</v>
      </c>
      <c r="I11" s="160">
        <v>45051</v>
      </c>
      <c r="J11" s="159" t="s">
        <v>164</v>
      </c>
      <c r="K11" s="159" t="s">
        <v>22</v>
      </c>
      <c r="L11" s="159" t="s">
        <v>164</v>
      </c>
      <c r="M11" s="159" t="s">
        <v>22</v>
      </c>
      <c r="N11" s="159" t="s">
        <v>164</v>
      </c>
      <c r="O11" s="159">
        <v>70</v>
      </c>
      <c r="P11" s="159">
        <v>71</v>
      </c>
      <c r="Q11" s="159">
        <v>174</v>
      </c>
      <c r="R11" s="159">
        <v>15</v>
      </c>
      <c r="S11" s="159">
        <v>0</v>
      </c>
      <c r="T11" s="158" t="s">
        <v>164</v>
      </c>
      <c r="U11" s="160">
        <v>45210</v>
      </c>
      <c r="V11" s="159">
        <v>400</v>
      </c>
      <c r="W11" s="25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</row>
    <row r="12" spans="2:113" s="66" customFormat="1" ht="25" customHeight="1" x14ac:dyDescent="0.35">
      <c r="B12" s="16">
        <v>5</v>
      </c>
      <c r="C12" s="65" t="s">
        <v>176</v>
      </c>
      <c r="D12" s="65" t="s">
        <v>91</v>
      </c>
      <c r="E12" s="65" t="s">
        <v>177</v>
      </c>
      <c r="F12" s="165" t="s">
        <v>284</v>
      </c>
      <c r="G12" s="165" t="s">
        <v>191</v>
      </c>
      <c r="H12" s="165" t="s">
        <v>166</v>
      </c>
      <c r="I12" s="160">
        <v>45050</v>
      </c>
      <c r="J12" s="159" t="s">
        <v>164</v>
      </c>
      <c r="K12" s="158" t="s">
        <v>22</v>
      </c>
      <c r="L12" s="159" t="s">
        <v>164</v>
      </c>
      <c r="M12" s="159" t="s">
        <v>22</v>
      </c>
      <c r="N12" s="159" t="s">
        <v>164</v>
      </c>
      <c r="O12" s="159">
        <v>205.5</v>
      </c>
      <c r="P12" s="159">
        <v>40</v>
      </c>
      <c r="Q12" s="159">
        <v>87.5</v>
      </c>
      <c r="R12" s="159">
        <v>30</v>
      </c>
      <c r="S12" s="159">
        <v>0</v>
      </c>
      <c r="T12" s="158" t="s">
        <v>22</v>
      </c>
      <c r="U12" s="160">
        <v>45187</v>
      </c>
      <c r="V12" s="159">
        <v>400</v>
      </c>
      <c r="W12" s="251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</row>
    <row r="13" spans="2:113" s="66" customFormat="1" ht="25" customHeight="1" x14ac:dyDescent="0.35">
      <c r="B13" s="16">
        <v>6</v>
      </c>
      <c r="C13" s="65" t="s">
        <v>256</v>
      </c>
      <c r="D13" s="65" t="s">
        <v>30</v>
      </c>
      <c r="E13" s="65" t="s">
        <v>253</v>
      </c>
      <c r="F13" s="165" t="s">
        <v>285</v>
      </c>
      <c r="G13" s="165" t="s">
        <v>168</v>
      </c>
      <c r="H13" s="166" t="s">
        <v>166</v>
      </c>
      <c r="I13" s="160">
        <v>45048</v>
      </c>
      <c r="J13" s="162" t="s">
        <v>164</v>
      </c>
      <c r="K13" s="161" t="s">
        <v>22</v>
      </c>
      <c r="L13" s="162" t="s">
        <v>164</v>
      </c>
      <c r="M13" s="162" t="s">
        <v>22</v>
      </c>
      <c r="N13" s="162" t="s">
        <v>164</v>
      </c>
      <c r="O13" s="159">
        <v>55</v>
      </c>
      <c r="P13" s="159">
        <v>20</v>
      </c>
      <c r="Q13" s="159">
        <v>30</v>
      </c>
      <c r="R13" s="159">
        <v>30</v>
      </c>
      <c r="S13" s="159">
        <v>0</v>
      </c>
      <c r="T13" s="159" t="s">
        <v>164</v>
      </c>
      <c r="U13" s="164">
        <v>45210</v>
      </c>
      <c r="V13" s="159">
        <v>580</v>
      </c>
      <c r="W13" s="251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</row>
    <row r="14" spans="2:113" s="66" customFormat="1" ht="25" customHeight="1" x14ac:dyDescent="0.35">
      <c r="B14" s="16">
        <v>7</v>
      </c>
      <c r="C14" s="65" t="s">
        <v>220</v>
      </c>
      <c r="D14" s="65" t="s">
        <v>96</v>
      </c>
      <c r="E14" s="65" t="s">
        <v>206</v>
      </c>
      <c r="F14" s="165" t="s">
        <v>286</v>
      </c>
      <c r="G14" s="165" t="s">
        <v>171</v>
      </c>
      <c r="H14" s="172" t="s">
        <v>166</v>
      </c>
      <c r="I14" s="167">
        <v>45061</v>
      </c>
      <c r="J14" s="161" t="s">
        <v>164</v>
      </c>
      <c r="K14" s="161" t="s">
        <v>22</v>
      </c>
      <c r="L14" s="161" t="s">
        <v>164</v>
      </c>
      <c r="M14" s="161" t="s">
        <v>22</v>
      </c>
      <c r="N14" s="161" t="s">
        <v>164</v>
      </c>
      <c r="O14" s="159">
        <v>0</v>
      </c>
      <c r="P14" s="159">
        <v>0</v>
      </c>
      <c r="Q14" s="159">
        <v>0</v>
      </c>
      <c r="R14" s="159">
        <v>50</v>
      </c>
      <c r="S14" s="159">
        <v>0</v>
      </c>
      <c r="T14" s="158" t="s">
        <v>164</v>
      </c>
      <c r="U14" s="164">
        <v>45184</v>
      </c>
      <c r="V14" s="159">
        <v>500</v>
      </c>
      <c r="W14" s="25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</row>
    <row r="15" spans="2:113" s="66" customFormat="1" ht="25" customHeight="1" x14ac:dyDescent="0.35">
      <c r="B15" s="16">
        <v>8</v>
      </c>
      <c r="C15" s="65" t="s">
        <v>257</v>
      </c>
      <c r="D15" s="65" t="s">
        <v>34</v>
      </c>
      <c r="E15" s="65" t="s">
        <v>36</v>
      </c>
      <c r="F15" s="165" t="s">
        <v>287</v>
      </c>
      <c r="G15" s="165" t="s">
        <v>279</v>
      </c>
      <c r="H15" s="165" t="s">
        <v>166</v>
      </c>
      <c r="I15" s="160">
        <v>45183</v>
      </c>
      <c r="J15" s="161" t="s">
        <v>22</v>
      </c>
      <c r="K15" s="161" t="s">
        <v>22</v>
      </c>
      <c r="L15" s="161" t="s">
        <v>164</v>
      </c>
      <c r="M15" s="161" t="s">
        <v>22</v>
      </c>
      <c r="N15" s="161" t="s">
        <v>164</v>
      </c>
      <c r="O15" s="159">
        <v>134</v>
      </c>
      <c r="P15" s="159">
        <v>40</v>
      </c>
      <c r="Q15" s="159">
        <v>80</v>
      </c>
      <c r="R15" s="159">
        <v>20</v>
      </c>
      <c r="S15" s="159">
        <v>0</v>
      </c>
      <c r="T15" s="158" t="s">
        <v>164</v>
      </c>
      <c r="U15" s="164">
        <v>45183</v>
      </c>
      <c r="V15" s="159">
        <v>400</v>
      </c>
      <c r="W15" s="251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</row>
    <row r="16" spans="2:113" s="66" customFormat="1" ht="25" customHeight="1" x14ac:dyDescent="0.35">
      <c r="B16" s="16">
        <v>9</v>
      </c>
      <c r="C16" s="65" t="s">
        <v>216</v>
      </c>
      <c r="D16" s="62" t="s">
        <v>158</v>
      </c>
      <c r="E16" s="65" t="s">
        <v>179</v>
      </c>
      <c r="F16" s="168" t="s">
        <v>288</v>
      </c>
      <c r="G16" s="168" t="s">
        <v>169</v>
      </c>
      <c r="H16" s="169" t="s">
        <v>166</v>
      </c>
      <c r="I16" s="164">
        <v>45036</v>
      </c>
      <c r="J16" s="161" t="s">
        <v>22</v>
      </c>
      <c r="K16" s="161" t="s">
        <v>22</v>
      </c>
      <c r="L16" s="162" t="s">
        <v>164</v>
      </c>
      <c r="M16" s="162" t="s">
        <v>22</v>
      </c>
      <c r="N16" s="162" t="s">
        <v>164</v>
      </c>
      <c r="O16" s="162">
        <v>92</v>
      </c>
      <c r="P16" s="162">
        <v>120</v>
      </c>
      <c r="Q16" s="162">
        <v>120</v>
      </c>
      <c r="R16" s="162">
        <v>0</v>
      </c>
      <c r="S16" s="162">
        <v>0</v>
      </c>
      <c r="T16" s="161" t="s">
        <v>164</v>
      </c>
      <c r="U16" s="164">
        <v>45189</v>
      </c>
      <c r="V16" s="162">
        <v>500</v>
      </c>
      <c r="W16" s="25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</row>
    <row r="17" spans="2:23" ht="25" customHeight="1" x14ac:dyDescent="0.35">
      <c r="B17" s="16">
        <v>10</v>
      </c>
      <c r="C17" s="65" t="s">
        <v>289</v>
      </c>
      <c r="D17" s="62" t="s">
        <v>158</v>
      </c>
      <c r="E17" s="65" t="s">
        <v>290</v>
      </c>
      <c r="F17" s="168" t="s">
        <v>193</v>
      </c>
      <c r="G17" s="168" t="s">
        <v>171</v>
      </c>
      <c r="H17" s="169" t="s">
        <v>166</v>
      </c>
      <c r="I17" s="164">
        <v>45055</v>
      </c>
      <c r="J17" s="161" t="s">
        <v>164</v>
      </c>
      <c r="K17" s="161" t="s">
        <v>22</v>
      </c>
      <c r="L17" s="162" t="s">
        <v>164</v>
      </c>
      <c r="M17" s="162" t="s">
        <v>22</v>
      </c>
      <c r="N17" s="162" t="s">
        <v>164</v>
      </c>
      <c r="O17" s="162">
        <v>0</v>
      </c>
      <c r="P17" s="162">
        <v>80</v>
      </c>
      <c r="Q17" s="162">
        <v>80</v>
      </c>
      <c r="R17" s="162">
        <v>30</v>
      </c>
      <c r="S17" s="162">
        <v>0</v>
      </c>
      <c r="T17" s="161" t="s">
        <v>164</v>
      </c>
      <c r="U17" s="164">
        <v>45193</v>
      </c>
      <c r="V17" s="162">
        <v>380</v>
      </c>
      <c r="W17" s="251"/>
    </row>
  </sheetData>
  <mergeCells count="19">
    <mergeCell ref="W8:W17"/>
    <mergeCell ref="I5:I7"/>
    <mergeCell ref="M6:N6"/>
    <mergeCell ref="L6:L7"/>
    <mergeCell ref="W5:W7"/>
    <mergeCell ref="U5:U7"/>
    <mergeCell ref="V5:V7"/>
    <mergeCell ref="B2:O2"/>
    <mergeCell ref="B5:B7"/>
    <mergeCell ref="D5:D7"/>
    <mergeCell ref="E5:E7"/>
    <mergeCell ref="F5:F7"/>
    <mergeCell ref="G5:G7"/>
    <mergeCell ref="J6:K6"/>
    <mergeCell ref="O5:T6"/>
    <mergeCell ref="C4:M4"/>
    <mergeCell ref="C5:C7"/>
    <mergeCell ref="H5:H7"/>
    <mergeCell ref="J5:N5"/>
  </mergeCells>
  <phoneticPr fontId="5" type="noConversion"/>
  <pageMargins left="0.35433070866141736" right="0.35433070866141736" top="0.59055118110236227" bottom="0.59055118110236227" header="0.51181102362204722" footer="0.51181102362204722"/>
  <pageSetup paperSize="9" scale="5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pszenica oz. </vt:lpstr>
      <vt:lpstr>pszenżyto ozime</vt:lpstr>
      <vt:lpstr>żyto ozime</vt:lpstr>
      <vt:lpstr>żyto oz</vt:lpstr>
      <vt:lpstr>pszenica jara</vt:lpstr>
      <vt:lpstr>jeczmień jary</vt:lpstr>
      <vt:lpstr>rzepak</vt:lpstr>
      <vt:lpstr>ziemniak</vt:lpstr>
      <vt:lpstr>Kukurydza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2016-12-27T12:07:17Z</cp:lastPrinted>
  <dcterms:created xsi:type="dcterms:W3CDTF">2006-09-16T00:00:00Z</dcterms:created>
  <dcterms:modified xsi:type="dcterms:W3CDTF">2024-01-15T08:26:05Z</dcterms:modified>
</cp:coreProperties>
</file>