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794"/>
  </bookViews>
  <sheets>
    <sheet name="pszenica oz. " sheetId="1" r:id="rId1"/>
    <sheet name="pszenżyto ozime" sheetId="6" r:id="rId2"/>
    <sheet name="żyto ozime" sheetId="7" state="hidden" r:id="rId3"/>
    <sheet name="żyto oz" sheetId="14" r:id="rId4"/>
    <sheet name="pszenica jara" sheetId="4" r:id="rId5"/>
    <sheet name="jeczmień jary" sheetId="5" r:id="rId6"/>
    <sheet name="rzepak" sheetId="11" r:id="rId7"/>
    <sheet name="ziemniak" sheetId="9" r:id="rId8"/>
    <sheet name="Kukurydza" sheetId="12" r:id="rId9"/>
    <sheet name="Arkusz1" sheetId="15" r:id="rId10"/>
  </sheets>
  <calcPr calcId="152511"/>
</workbook>
</file>

<file path=xl/calcChain.xml><?xml version="1.0" encoding="utf-8"?>
<calcChain xmlns="http://schemas.openxmlformats.org/spreadsheetml/2006/main">
  <c r="X6" i="12" l="1"/>
  <c r="W6" i="12"/>
  <c r="V6" i="12"/>
  <c r="Z9" i="11" l="1"/>
  <c r="AA8" i="14"/>
  <c r="X8" i="4" l="1"/>
  <c r="AA8" i="6"/>
  <c r="V8" i="5" l="1"/>
  <c r="X12" i="9" l="1"/>
  <c r="AA8" i="1" l="1"/>
  <c r="N8" i="7"/>
  <c r="O9" i="7"/>
  <c r="N10" i="7"/>
  <c r="N11" i="7"/>
  <c r="N12" i="7"/>
  <c r="V8" i="7"/>
</calcChain>
</file>

<file path=xl/sharedStrings.xml><?xml version="1.0" encoding="utf-8"?>
<sst xmlns="http://schemas.openxmlformats.org/spreadsheetml/2006/main" count="1369" uniqueCount="316">
  <si>
    <t>przedplon</t>
  </si>
  <si>
    <t>Gatunek/odmiana</t>
  </si>
  <si>
    <t>zasobność gleby PKMg</t>
  </si>
  <si>
    <t>termin siewu</t>
  </si>
  <si>
    <t>zabiegi ochrony roślin</t>
  </si>
  <si>
    <t>regulacja zachwaszczenia</t>
  </si>
  <si>
    <t>chemiczna</t>
  </si>
  <si>
    <t>zwalczanie szkodników</t>
  </si>
  <si>
    <t>skrzypionka</t>
  </si>
  <si>
    <t>mszyce</t>
  </si>
  <si>
    <t>zwalczanie/profilaktyka chorób</t>
  </si>
  <si>
    <t>zaprawianie</t>
  </si>
  <si>
    <t>inne zabiegi</t>
  </si>
  <si>
    <t>Nawożenie</t>
  </si>
  <si>
    <t>N</t>
  </si>
  <si>
    <t>P</t>
  </si>
  <si>
    <t>K</t>
  </si>
  <si>
    <t>Termin zbioru</t>
  </si>
  <si>
    <t>POWIAT</t>
  </si>
  <si>
    <t>GMINA</t>
  </si>
  <si>
    <t>PLON dt/ha</t>
  </si>
  <si>
    <t>brak</t>
  </si>
  <si>
    <t>tak</t>
  </si>
  <si>
    <t>pszenżyto oz.</t>
  </si>
  <si>
    <t>t/ha</t>
  </si>
  <si>
    <t>obornik/gnojowica</t>
  </si>
  <si>
    <t>m3/ha</t>
  </si>
  <si>
    <t>średnia średnia średnia</t>
  </si>
  <si>
    <t>mechaniczna</t>
  </si>
  <si>
    <t>Biskupiec</t>
  </si>
  <si>
    <t>olsztyński</t>
  </si>
  <si>
    <t>owies</t>
  </si>
  <si>
    <t>Lp.</t>
  </si>
  <si>
    <t>braniewski</t>
  </si>
  <si>
    <t>piski</t>
  </si>
  <si>
    <t>Frombork</t>
  </si>
  <si>
    <t>Pisz</t>
  </si>
  <si>
    <t>średnia średnia   brak</t>
  </si>
  <si>
    <t>Lelkowo</t>
  </si>
  <si>
    <t>Butryny</t>
  </si>
  <si>
    <t>łubin wąskolistny</t>
  </si>
  <si>
    <t>20 jesień 2012</t>
  </si>
  <si>
    <t>machaniczna</t>
  </si>
  <si>
    <t>chowacze</t>
  </si>
  <si>
    <t>słodyszek</t>
  </si>
  <si>
    <t>pryszczarek</t>
  </si>
  <si>
    <t>pchełki</t>
  </si>
  <si>
    <t>Obornik</t>
  </si>
  <si>
    <t>Plon średni dt z ha</t>
  </si>
  <si>
    <t>chemiczna (ilość zabiegów)</t>
  </si>
  <si>
    <t>5.08.15</t>
  </si>
  <si>
    <t>6.08.15</t>
  </si>
  <si>
    <t>20.09.14</t>
  </si>
  <si>
    <t>18.09.14</t>
  </si>
  <si>
    <t>12.09.14</t>
  </si>
  <si>
    <t>8.08.15</t>
  </si>
  <si>
    <t>10.09.14</t>
  </si>
  <si>
    <t>Gatunek/ odmiana</t>
  </si>
  <si>
    <t>termin siewu/sadzenia</t>
  </si>
  <si>
    <t>stonka ziemniaczana</t>
  </si>
  <si>
    <t>ilość zabiegów</t>
  </si>
  <si>
    <t>zaraza ziemniaka</t>
  </si>
  <si>
    <r>
      <rPr>
        <b/>
        <sz val="11"/>
        <color indexed="8"/>
        <rFont val="Calibri"/>
        <family val="2"/>
        <charset val="238"/>
      </rPr>
      <t>Temat demonstracji: "Plonowanie rzepaku ozimego odmian zalecanycj do uprawy w województwie warmińsko mazurskim ze szczególnym uwzględnieniem integrowanej ochrony"</t>
    </r>
    <r>
      <rPr>
        <sz val="11"/>
        <color theme="1"/>
        <rFont val="Calibri"/>
        <family val="2"/>
        <scheme val="minor"/>
      </rPr>
      <t xml:space="preserve"> </t>
    </r>
  </si>
  <si>
    <t>Temat demonstracji: "Plonowanie jęczmienia jarego  odmian zalecanych do uprawy w województwie warmińsko mazurskim ze szczególnym uwzględnieniem integrowanej ochrony"</t>
  </si>
  <si>
    <t>zabiegi ochrony roślin - liczba zabiegów</t>
  </si>
  <si>
    <r>
      <t>Tabela 3. Zestawienie wyników demonstracji polowych w udziałem</t>
    </r>
    <r>
      <rPr>
        <b/>
        <sz val="11"/>
        <color indexed="8"/>
        <rFont val="Calibri"/>
        <family val="2"/>
        <charset val="238"/>
      </rPr>
      <t xml:space="preserve"> żyta ozimego odmiany Dańkowskie Diament</t>
    </r>
    <r>
      <rPr>
        <sz val="11"/>
        <color theme="1"/>
        <rFont val="Calibri"/>
        <family val="2"/>
        <scheme val="minor"/>
      </rPr>
      <t>.</t>
    </r>
  </si>
  <si>
    <t>dolistne</t>
  </si>
  <si>
    <t>−</t>
  </si>
  <si>
    <t>Tabela 6. Zestawienie wyników demonstracji polowych w udziałemrzepaku ozimego odmian:  Vectra, Rick, Kadore C1, Sherlock, Monolit C1, Visby F1, Shrek F1, Mercedes F1, Canti, Arot, Exquisite, Diamont C1, Alister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</si>
  <si>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</si>
  <si>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</si>
  <si>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</si>
  <si>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</si>
  <si>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</si>
  <si>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</si>
  <si>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</si>
  <si>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</si>
  <si>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</si>
  <si>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</si>
  <si>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</si>
  <si>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</si>
  <si>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</si>
  <si>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</si>
  <si>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Lp. </t>
  </si>
  <si>
    <t>Nazwisko organizatora - Doradcy</t>
  </si>
  <si>
    <t>Tomasz Rumian</t>
  </si>
  <si>
    <t>Barbara Kocięda</t>
  </si>
  <si>
    <t>Agnieszka Witkiewicz</t>
  </si>
  <si>
    <t>Władysław Tyllo</t>
  </si>
  <si>
    <t>Wanda Kępczyńska</t>
  </si>
  <si>
    <t>zabiegi ochrony roślin- ilość zabiegów</t>
  </si>
  <si>
    <t>maechaniczna</t>
  </si>
  <si>
    <t>Eduardo</t>
  </si>
  <si>
    <t>zwalczanie/ profilaktyka chorób</t>
  </si>
  <si>
    <r>
      <t xml:space="preserve">Tabela 6. Zestawienie wyników demonstracji polowych w udziałem </t>
    </r>
    <r>
      <rPr>
        <b/>
        <sz val="11"/>
        <color indexed="8"/>
        <rFont val="Calibri"/>
        <family val="2"/>
        <charset val="238"/>
      </rPr>
      <t>rzepaku ozimego.</t>
    </r>
  </si>
  <si>
    <t>Temat demonstracji: "Wpływ warunków glebowych oraz nawożenia i ochrony roślin na plonowanie pszenicy ozimej odmiany Arkadia w województwie warmońsko-mazurskim"</t>
  </si>
  <si>
    <r>
      <t xml:space="preserve">Tabela 4. Zestawienie wyników demonstracji polowych w udziałem </t>
    </r>
    <r>
      <rPr>
        <b/>
        <sz val="11"/>
        <color indexed="8"/>
        <rFont val="Calibri"/>
        <family val="2"/>
        <charset val="238"/>
      </rPr>
      <t>pszenicy jarej odmiany Tybalt.</t>
    </r>
  </si>
  <si>
    <t>elbląski</t>
  </si>
  <si>
    <t>nidzicki</t>
  </si>
  <si>
    <t>Nidzica</t>
  </si>
  <si>
    <t>zwalczanie chorób</t>
  </si>
  <si>
    <t>alternaroiza</t>
  </si>
  <si>
    <t>nowomiejski</t>
  </si>
  <si>
    <t>Kurzetnik</t>
  </si>
  <si>
    <t>ostródzki</t>
  </si>
  <si>
    <t>Grodziczno</t>
  </si>
  <si>
    <t>Biała Piska</t>
  </si>
  <si>
    <t>szczycieński</t>
  </si>
  <si>
    <t>obornik           (t/ha)</t>
  </si>
  <si>
    <t>Nawożenie (kg/ha)</t>
  </si>
  <si>
    <t xml:space="preserve">średni plon </t>
  </si>
  <si>
    <t>bartoszycki</t>
  </si>
  <si>
    <t>działdowski</t>
  </si>
  <si>
    <t>liczba zabiegów</t>
  </si>
  <si>
    <t xml:space="preserve">zabiegi ochrony roślin </t>
  </si>
  <si>
    <t>giżycki</t>
  </si>
  <si>
    <t>Gołdap</t>
  </si>
  <si>
    <t>ełcki</t>
  </si>
  <si>
    <t>iławski</t>
  </si>
  <si>
    <t>Iława</t>
  </si>
  <si>
    <t>kętrzyński</t>
  </si>
  <si>
    <t>mszyce/muchówki</t>
  </si>
  <si>
    <t>lidzbarski</t>
  </si>
  <si>
    <t>Kętrzyn</t>
  </si>
  <si>
    <t>olecki</t>
  </si>
  <si>
    <t xml:space="preserve"> liczba zabiegów</t>
  </si>
  <si>
    <t>Dobre Miasto</t>
  </si>
  <si>
    <t>Orneta</t>
  </si>
  <si>
    <t>Lubawa</t>
  </si>
  <si>
    <t>Susz</t>
  </si>
  <si>
    <t>Pasym</t>
  </si>
  <si>
    <t>węgorzewski</t>
  </si>
  <si>
    <t>Korsze</t>
  </si>
  <si>
    <t>Kolno</t>
  </si>
  <si>
    <t>Rychliki</t>
  </si>
  <si>
    <t>Gryczka Wojciech</t>
  </si>
  <si>
    <t>Srokowo</t>
  </si>
  <si>
    <t>Lidzbark Warmiński</t>
  </si>
  <si>
    <t>Kasiorkiewicz Andrzej</t>
  </si>
  <si>
    <t>Grunwald</t>
  </si>
  <si>
    <t>Danubio</t>
  </si>
  <si>
    <t>odmiana</t>
  </si>
  <si>
    <t>obornik t/ha</t>
  </si>
  <si>
    <t>Jasińska Aneta</t>
  </si>
  <si>
    <t>Działdowo</t>
  </si>
  <si>
    <t>Elbląg</t>
  </si>
  <si>
    <t>Wydminy</t>
  </si>
  <si>
    <t>gnojowica m3/ha</t>
  </si>
  <si>
    <t>Chicago</t>
  </si>
  <si>
    <t>mragowski</t>
  </si>
  <si>
    <t>Mazur Daiusz</t>
  </si>
  <si>
    <t>Janowo</t>
  </si>
  <si>
    <t>Purda</t>
  </si>
  <si>
    <t>Sawko Anna</t>
  </si>
  <si>
    <t>Miłomłyn</t>
  </si>
  <si>
    <t>Miłakowo</t>
  </si>
  <si>
    <t>Suchowiecka Ewa</t>
  </si>
  <si>
    <t>Wielbark</t>
  </si>
  <si>
    <t>Prostki</t>
  </si>
  <si>
    <t>Świętajno</t>
  </si>
  <si>
    <t>Węgorzewo</t>
  </si>
  <si>
    <t>Górowo Iławeckie</t>
  </si>
  <si>
    <t>Emil Kobiela</t>
  </si>
  <si>
    <t>Karol Dobrzyń</t>
  </si>
  <si>
    <t>giżycko</t>
  </si>
  <si>
    <t>Bogdan Śliżewski</t>
  </si>
  <si>
    <t>Andrzej Cybulski</t>
  </si>
  <si>
    <t>Ketrzyn</t>
  </si>
  <si>
    <t>Mirosław Zdunek</t>
  </si>
  <si>
    <t>Grzegorz Kowalski</t>
  </si>
  <si>
    <t>Kurzętnik</t>
  </si>
  <si>
    <t>Magdalena Okurowska</t>
  </si>
  <si>
    <t>Hanna Wolińska</t>
  </si>
  <si>
    <t>Wojciech Grodź</t>
  </si>
  <si>
    <t>Zbigniew Rudnicki</t>
  </si>
  <si>
    <t>Wojciech Ostrzewski</t>
  </si>
  <si>
    <t>Witold Sańko</t>
  </si>
  <si>
    <t>Mragowo</t>
  </si>
  <si>
    <t>Nowe Miasto Lubawskie</t>
  </si>
  <si>
    <t>Rafał Formański</t>
  </si>
  <si>
    <t>Władysław Semczyszyn</t>
  </si>
  <si>
    <t>Tadeusz Treska</t>
  </si>
  <si>
    <t>Gronowo Elblaskie</t>
  </si>
  <si>
    <t>pszenica ozima</t>
  </si>
  <si>
    <t>wysoka</t>
  </si>
  <si>
    <t>nie</t>
  </si>
  <si>
    <t>Ełk</t>
  </si>
  <si>
    <t>średnia</t>
  </si>
  <si>
    <t>Temat demonstracji: "Wpływ stosowania metod IOR ze szczególnym uwzglednieniem doboru odmian z listy zalecanej do uprawy w województwie warmińsko-mazurskim na plonowanie rzepaku ozimego"</t>
  </si>
  <si>
    <t>Wieliczki</t>
  </si>
  <si>
    <t>Jolanta Zimnicka</t>
  </si>
  <si>
    <t>Kinga Latosińska</t>
  </si>
  <si>
    <t>Pozezdrze</t>
  </si>
  <si>
    <t>kukurydza</t>
  </si>
  <si>
    <t>Bożena Dyszkiewicz</t>
  </si>
  <si>
    <t>Kozłowo</t>
  </si>
  <si>
    <t>Izabela Chałubowicz</t>
  </si>
  <si>
    <t>Małgorzata Chwojnicka</t>
  </si>
  <si>
    <t>Braniewo</t>
  </si>
  <si>
    <t>Karolina Pieszko</t>
  </si>
  <si>
    <t>Mrągowo</t>
  </si>
  <si>
    <t>Olsztyn</t>
  </si>
  <si>
    <t>Anna Zabłocka</t>
  </si>
  <si>
    <t>Bartoszyce</t>
  </si>
  <si>
    <t>Elżbieta Krajnik</t>
  </si>
  <si>
    <t>Grzegorz Jędrzejek</t>
  </si>
  <si>
    <t>Aneta Gralewska</t>
  </si>
  <si>
    <t>Zalewo</t>
  </si>
  <si>
    <t>Iwona Szajda</t>
  </si>
  <si>
    <t>Gietrzwałd</t>
  </si>
  <si>
    <t>Marta Woźniak</t>
  </si>
  <si>
    <t>Morąg</t>
  </si>
  <si>
    <t>pszenżyto ozime</t>
  </si>
  <si>
    <t>mieszanka zbożowa</t>
  </si>
  <si>
    <t>Marzena Szymańska</t>
  </si>
  <si>
    <t>Anna Głoskowska</t>
  </si>
  <si>
    <t>Burdy</t>
  </si>
  <si>
    <t>Krzysztof Bartnik</t>
  </si>
  <si>
    <t>Karol Sus</t>
  </si>
  <si>
    <t>Małgorzata Razminas</t>
  </si>
  <si>
    <t>Łukta</t>
  </si>
  <si>
    <t>Marianna Staszewska</t>
  </si>
  <si>
    <t>żyto ozime</t>
  </si>
  <si>
    <t xml:space="preserve">Eduardo, </t>
  </si>
  <si>
    <t>Produzent</t>
  </si>
  <si>
    <t>Agnieszka Bąba</t>
  </si>
  <si>
    <t>Ryn</t>
  </si>
  <si>
    <t>Izabela Makarewicz</t>
  </si>
  <si>
    <t>Mirosław Zajaczkowski</t>
  </si>
  <si>
    <t>gołdapski</t>
  </si>
  <si>
    <t>bobik</t>
  </si>
  <si>
    <t>Zbigniew Salmonowicz</t>
  </si>
  <si>
    <t>koniczyna</t>
  </si>
  <si>
    <t>średnie</t>
  </si>
  <si>
    <t>Edward Lesiak</t>
  </si>
  <si>
    <t>Grzegorz Tulski</t>
  </si>
  <si>
    <t>Stanisław Nawrot</t>
  </si>
  <si>
    <t>Bogdan Danieluk</t>
  </si>
  <si>
    <t>Grzegorz Kasprowicz</t>
  </si>
  <si>
    <t>Sławek Skłodowski</t>
  </si>
  <si>
    <t>Rozogi</t>
  </si>
  <si>
    <t>Krystian Żarnowski</t>
  </si>
  <si>
    <t>Artur Farelnik</t>
  </si>
  <si>
    <t>Joanna Drążek</t>
  </si>
  <si>
    <t>Stare Juchy</t>
  </si>
  <si>
    <t>Sabina Obuchowska</t>
  </si>
  <si>
    <t xml:space="preserve"> Artur Jankowski</t>
  </si>
  <si>
    <t>ełki</t>
  </si>
  <si>
    <t>Owacja</t>
  </si>
  <si>
    <t>Tabela 7. Zestawienie wyników demonstracji polowych w udziałem ziemniaka odmiany Owacja.</t>
  </si>
  <si>
    <t>pszenzyto ozime</t>
  </si>
  <si>
    <t>łubin</t>
  </si>
  <si>
    <t>Meandros</t>
  </si>
  <si>
    <t>Wieczorek Janusz</t>
  </si>
  <si>
    <t>Mossakowska Małgorzata</t>
  </si>
  <si>
    <t>Miłki</t>
  </si>
  <si>
    <t>Wawrzyńczyk Bogusław</t>
  </si>
  <si>
    <t>Piecki</t>
  </si>
  <si>
    <t>Szymanowska - Brozio Barbara</t>
  </si>
  <si>
    <t>Kowale Oleckie</t>
  </si>
  <si>
    <t>Szajda Iwona</t>
  </si>
  <si>
    <t>Bernekier Ignacy</t>
  </si>
  <si>
    <t>Orzysz</t>
  </si>
  <si>
    <t>trawa</t>
  </si>
  <si>
    <t>Jęczmień jary</t>
  </si>
  <si>
    <t>Tabela 5. Zestawienie wyników demonstracji polowych w udziałem jęczmienia jarego odmiany Radek.</t>
  </si>
  <si>
    <t>Jaworska Ewa</t>
  </si>
  <si>
    <t>Kimbar Czesław</t>
  </si>
  <si>
    <t>Kiwity</t>
  </si>
  <si>
    <t>Zyskowska Lucyna</t>
  </si>
  <si>
    <t>Perlik Kazimierz</t>
  </si>
  <si>
    <t>Barczewo</t>
  </si>
  <si>
    <t>rzepak</t>
  </si>
  <si>
    <t>rzepak ozimy</t>
  </si>
  <si>
    <t>jęczmień jary</t>
  </si>
  <si>
    <t>Wojciech Zabłocki</t>
  </si>
  <si>
    <t>Magdalena Galińska</t>
  </si>
  <si>
    <t>Lidzbark</t>
  </si>
  <si>
    <t>Andrzej Romanowski</t>
  </si>
  <si>
    <t>Karol Podgórski</t>
  </si>
  <si>
    <t>Kisielice</t>
  </si>
  <si>
    <t>Natalia Dutkiewicz</t>
  </si>
  <si>
    <t>Mariusz Frelik</t>
  </si>
  <si>
    <t>łubin z grochem</t>
  </si>
  <si>
    <t>brak danych</t>
  </si>
  <si>
    <t>Tabela 1. Zestawienie wyników demonstracji polowych w udziałem pszenicy ozimej odmiany Belissa.</t>
  </si>
  <si>
    <t>lucerna z koniczyną</t>
  </si>
  <si>
    <t>mieszanka zbozowa</t>
  </si>
  <si>
    <t>ziemniaki</t>
  </si>
  <si>
    <t>niska</t>
  </si>
  <si>
    <t>pszenżyto</t>
  </si>
  <si>
    <t>pszenica jara</t>
  </si>
  <si>
    <t>kukurydza na zielonkę</t>
  </si>
  <si>
    <t>Atona</t>
  </si>
  <si>
    <t>Rohan</t>
  </si>
  <si>
    <t>Randy</t>
  </si>
  <si>
    <t>Gnojowica</t>
  </si>
  <si>
    <t>Aneta Mariańska</t>
  </si>
  <si>
    <t>Dżwierzuty</t>
  </si>
  <si>
    <t>Andromeda</t>
  </si>
  <si>
    <t>SY Saveo</t>
  </si>
  <si>
    <t>Mendel</t>
  </si>
  <si>
    <t>Kuga</t>
  </si>
  <si>
    <t>mrągowski</t>
  </si>
  <si>
    <t>nie zrealizowano</t>
  </si>
  <si>
    <t>groch siewny</t>
  </si>
  <si>
    <r>
      <t xml:space="preserve">Tabela 3. Zestawienie wyników demonstracji polowych w udziałem </t>
    </r>
    <r>
      <rPr>
        <b/>
        <sz val="11"/>
        <color indexed="8"/>
        <rFont val="Calibri"/>
        <family val="2"/>
        <charset val="238"/>
      </rPr>
      <t>żyta ozimego odmiany Stach</t>
    </r>
    <r>
      <rPr>
        <sz val="11"/>
        <color theme="1"/>
        <rFont val="Calibri"/>
        <family val="2"/>
        <scheme val="minor"/>
      </rPr>
      <t>.</t>
    </r>
  </si>
  <si>
    <t>Temat demonstracji:  "Wpływ stosowania metod integrowanej ochrony roślin ze szczególnym uwzględnieniem doboru odmian z listy zalecanej do uprawy w województwie warmińsko-mazurskim na plonowanie pszenicy ozimej"</t>
  </si>
  <si>
    <t>Temat demonstracji:  "Wpływ stosowania metod integrowanej ochrony roślin ze szczególnym uwzględnieniem doboru odmian z listy zalecanej do uprawy w województwie warmińsko-mazurskim na plonowanie pszenżyta ozimego"</t>
  </si>
  <si>
    <t>Temat demonstracji:  "Wpływ stosowania metod integrowanej ochrony roślin ze szczególnym uwzględnieniem doboru odmian z listy zalecanej do uprawy w województwie warmińsko-mazurskim na plonowanie żyta ozimego"</t>
  </si>
  <si>
    <t>Temat demonstracji: "Wpływ stosowania metod integrowanej ochrony roślin ze szczególnym uwzględnieniem doboru odmian z listy zalecanej do uprawy w województwie warmińsko-mazurskim na plonowanie pszenicy jarej"</t>
  </si>
  <si>
    <t>Temat demonstracji: "Wpływ stosowania metod integrowanej ochrony roślin ze szczególnym uwzględnieniem doboru odmian z listy zalecanej do uprawy w województwie warmińsko-mazurskim na plonowanie jęczmienie jarego"</t>
  </si>
  <si>
    <r>
      <t>Temat demonstracji: „Wpływ stosowania metod integrowanej ochrony roślin ze szczególnym uwzględnieniem doboru odmian z listy zalecanej do uprawy w województwie warmińsko-mazurskim na plonowanie ziemiaka jadalnego”</t>
    </r>
    <r>
      <rPr>
        <u/>
        <sz val="11"/>
        <color indexed="8"/>
        <rFont val="Calibri"/>
        <family val="2"/>
        <charset val="238"/>
      </rPr>
      <t xml:space="preserve"> </t>
    </r>
  </si>
  <si>
    <t>Temat demonstracji: "Wpływ stosowania metod integrowanej ochrony roślin ze szczególnym uwzględnieniem doboru odmian z listy zalecanej do uprawy w województwie warmińsko-mazurskim na plonowanie kukurydzy"</t>
  </si>
  <si>
    <r>
      <t xml:space="preserve">Tabela 2. Zestawienie wyników demonstracji polowych w udziałem </t>
    </r>
    <r>
      <rPr>
        <b/>
        <sz val="11"/>
        <color indexed="8"/>
        <rFont val="Calibri"/>
        <family val="2"/>
        <charset val="238"/>
      </rPr>
      <t>pszenżyta ozimego odmiany Tapero</t>
    </r>
    <r>
      <rPr>
        <sz val="11"/>
        <color theme="1"/>
        <rFont val="Calibri"/>
        <family val="2"/>
        <scheme val="minor"/>
      </rPr>
      <t>.</t>
    </r>
  </si>
  <si>
    <t>Tabela 8. Zestawienie wyników demonstracji polowych w udziałem kukurydzy: odmiany Danubio, Rudesta, Meandros,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</si>
</sst>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0" xfId="0" applyFill="1"/>
    <xf numFmtId="0" fontId="0" fillId="4" borderId="1" xfId="0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wrapText="1"/>
    </xf>
    <xf numFmtId="0" fontId="0" fillId="0" borderId="0" xfId="0" applyBorder="1" applyAlignment="1">
      <alignment horizont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12" fillId="4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0" fillId="4" borderId="1" xfId="0" applyFill="1" applyBorder="1"/>
    <xf numFmtId="0" fontId="13" fillId="4" borderId="5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13" fillId="0" borderId="0" xfId="0" applyFont="1" applyFill="1"/>
    <xf numFmtId="0" fontId="13" fillId="6" borderId="1" xfId="0" applyFont="1" applyFill="1" applyBorder="1" applyAlignment="1">
      <alignment horizontal="center" vertical="center" wrapText="1"/>
    </xf>
    <xf numFmtId="0" fontId="13" fillId="6" borderId="0" xfId="0" applyFont="1" applyFill="1"/>
    <xf numFmtId="0" fontId="13" fillId="6" borderId="1" xfId="0" applyFont="1" applyFill="1" applyBorder="1" applyAlignment="1">
      <alignment horizontal="center" wrapText="1"/>
    </xf>
    <xf numFmtId="14" fontId="13" fillId="6" borderId="1" xfId="0" applyNumberFormat="1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8"/>
  <sheetViews>
    <sheetView tabSelected="1" workbookViewId="0">
      <pane xSplit="8" ySplit="11" topLeftCell="I15" activePane="bottomRight" state="frozen"/>
      <selection pane="topRight" activeCell="I1" sqref="I1"/>
      <selection pane="bottomLeft" activeCell="A14" sqref="A14"/>
      <selection pane="bottomRight" activeCell="G18" sqref="G18"/>
    </sheetView>
  </sheetViews>
  <sheetFormatPr defaultRowHeight="15" x14ac:dyDescent="0.25"/>
  <cols>
    <col min="1" max="1" width="6.28515625" style="32" customWidth="1"/>
    <col min="2" max="2" width="13.5703125" style="32" customWidth="1"/>
    <col min="3" max="3" width="14.140625" style="32" customWidth="1"/>
    <col min="4" max="4" width="11.42578125" style="32" customWidth="1"/>
    <col min="5" max="5" width="15.85546875" style="32" customWidth="1"/>
    <col min="6" max="6" width="11.7109375" style="32" customWidth="1"/>
    <col min="7" max="7" width="10.42578125" style="32" customWidth="1"/>
    <col min="8" max="8" width="12.85546875" style="32" customWidth="1"/>
    <col min="9" max="9" width="11.5703125" style="32" customWidth="1"/>
    <col min="10" max="10" width="11.85546875" style="32" customWidth="1"/>
    <col min="11" max="11" width="9.5703125" style="32" customWidth="1"/>
    <col min="12" max="12" width="12.28515625" style="32" customWidth="1"/>
    <col min="13" max="13" width="10.42578125" style="32" customWidth="1"/>
    <col min="14" max="14" width="9.85546875" style="32" customWidth="1"/>
    <col min="15" max="15" width="6.85546875" style="32" customWidth="1"/>
    <col min="16" max="16" width="13.7109375" style="32" customWidth="1"/>
    <col min="17" max="17" width="12.28515625" style="32" customWidth="1"/>
    <col min="18" max="18" width="10.42578125" style="32" customWidth="1"/>
    <col min="19" max="19" width="9" style="32" bestFit="1" customWidth="1"/>
    <col min="20" max="21" width="4.5703125" style="32" bestFit="1" customWidth="1"/>
    <col min="22" max="22" width="4" style="32" customWidth="1"/>
    <col min="23" max="23" width="5.7109375" style="32" bestFit="1" customWidth="1"/>
    <col min="24" max="24" width="6.85546875" style="32" bestFit="1" customWidth="1"/>
    <col min="25" max="25" width="12.140625" style="32" bestFit="1" customWidth="1"/>
    <col min="26" max="26" width="7.42578125" style="32" customWidth="1"/>
    <col min="27" max="27" width="9.42578125" style="32" customWidth="1"/>
    <col min="28" max="28" width="38.7109375" style="32" customWidth="1"/>
    <col min="29" max="16384" width="9.140625" style="32"/>
  </cols>
  <sheetData>
    <row r="2" spans="1:57" ht="14.45" customHeight="1" x14ac:dyDescent="0.25">
      <c r="A2" s="157" t="s">
        <v>307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57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57" ht="30.75" customHeight="1" x14ac:dyDescent="0.25">
      <c r="A4" s="37"/>
      <c r="B4" s="166" t="s">
        <v>285</v>
      </c>
      <c r="C4" s="166"/>
      <c r="D4" s="166"/>
      <c r="E4" s="166"/>
      <c r="F4" s="166"/>
      <c r="G4" s="166"/>
      <c r="H4" s="166"/>
      <c r="I4" s="37"/>
      <c r="J4" s="37"/>
      <c r="K4" s="38"/>
    </row>
    <row r="5" spans="1:57" s="36" customFormat="1" ht="14.45" customHeight="1" x14ac:dyDescent="0.25">
      <c r="A5" s="154" t="s">
        <v>69</v>
      </c>
      <c r="B5" s="151" t="s">
        <v>84</v>
      </c>
      <c r="C5" s="147" t="s">
        <v>18</v>
      </c>
      <c r="D5" s="147" t="s">
        <v>19</v>
      </c>
      <c r="E5" s="147" t="s">
        <v>0</v>
      </c>
      <c r="F5" s="147" t="s">
        <v>2</v>
      </c>
      <c r="G5" s="147" t="s">
        <v>3</v>
      </c>
      <c r="H5" s="148" t="s">
        <v>114</v>
      </c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158" t="s">
        <v>13</v>
      </c>
      <c r="T5" s="159"/>
      <c r="U5" s="159"/>
      <c r="V5" s="160"/>
      <c r="W5" s="147" t="s">
        <v>25</v>
      </c>
      <c r="X5" s="147"/>
      <c r="Y5" s="147" t="s">
        <v>17</v>
      </c>
      <c r="Z5" s="147" t="s">
        <v>20</v>
      </c>
      <c r="AA5" s="151" t="s">
        <v>48</v>
      </c>
    </row>
    <row r="6" spans="1:57" s="36" customFormat="1" ht="27" customHeight="1" x14ac:dyDescent="0.25">
      <c r="A6" s="155"/>
      <c r="B6" s="152"/>
      <c r="C6" s="147"/>
      <c r="D6" s="147"/>
      <c r="E6" s="147"/>
      <c r="F6" s="147"/>
      <c r="G6" s="147"/>
      <c r="H6" s="148" t="s">
        <v>5</v>
      </c>
      <c r="I6" s="149"/>
      <c r="J6" s="149"/>
      <c r="K6" s="150"/>
      <c r="L6" s="148" t="s">
        <v>7</v>
      </c>
      <c r="M6" s="149"/>
      <c r="N6" s="149"/>
      <c r="O6" s="150"/>
      <c r="P6" s="148" t="s">
        <v>10</v>
      </c>
      <c r="Q6" s="164"/>
      <c r="R6" s="165"/>
      <c r="S6" s="161"/>
      <c r="T6" s="162"/>
      <c r="U6" s="162"/>
      <c r="V6" s="163"/>
      <c r="W6" s="147"/>
      <c r="X6" s="147"/>
      <c r="Y6" s="147"/>
      <c r="Z6" s="147"/>
      <c r="AA6" s="152"/>
    </row>
    <row r="7" spans="1:57" s="36" customFormat="1" ht="43.5" customHeight="1" thickBot="1" x14ac:dyDescent="0.3">
      <c r="A7" s="156"/>
      <c r="B7" s="153"/>
      <c r="C7" s="147"/>
      <c r="D7" s="147"/>
      <c r="E7" s="147"/>
      <c r="F7" s="147"/>
      <c r="G7" s="147"/>
      <c r="H7" s="29" t="s">
        <v>28</v>
      </c>
      <c r="I7" s="29" t="s">
        <v>113</v>
      </c>
      <c r="J7" s="29" t="s">
        <v>6</v>
      </c>
      <c r="K7" s="29" t="s">
        <v>113</v>
      </c>
      <c r="L7" s="29" t="s">
        <v>8</v>
      </c>
      <c r="M7" s="29" t="s">
        <v>113</v>
      </c>
      <c r="N7" s="29" t="s">
        <v>121</v>
      </c>
      <c r="O7" s="29" t="s">
        <v>113</v>
      </c>
      <c r="P7" s="29" t="s">
        <v>11</v>
      </c>
      <c r="Q7" s="29" t="s">
        <v>12</v>
      </c>
      <c r="R7" s="29" t="s">
        <v>113</v>
      </c>
      <c r="S7" s="29" t="s">
        <v>14</v>
      </c>
      <c r="T7" s="29" t="s">
        <v>15</v>
      </c>
      <c r="U7" s="29" t="s">
        <v>16</v>
      </c>
      <c r="V7" s="41" t="s">
        <v>66</v>
      </c>
      <c r="W7" s="29" t="s">
        <v>24</v>
      </c>
      <c r="X7" s="29" t="s">
        <v>26</v>
      </c>
      <c r="Y7" s="147"/>
      <c r="Z7" s="147"/>
      <c r="AA7" s="152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</row>
    <row r="8" spans="1:57" s="80" customFormat="1" ht="30" x14ac:dyDescent="0.25">
      <c r="A8" s="76" t="s">
        <v>70</v>
      </c>
      <c r="B8" s="77" t="s">
        <v>234</v>
      </c>
      <c r="C8" s="77" t="s">
        <v>33</v>
      </c>
      <c r="D8" s="78" t="s">
        <v>161</v>
      </c>
      <c r="E8" s="76" t="s">
        <v>230</v>
      </c>
      <c r="F8" s="76" t="s">
        <v>184</v>
      </c>
      <c r="G8" s="105">
        <v>42992</v>
      </c>
      <c r="H8" s="76" t="s">
        <v>185</v>
      </c>
      <c r="I8" s="76">
        <v>0</v>
      </c>
      <c r="J8" s="76" t="s">
        <v>185</v>
      </c>
      <c r="K8" s="76">
        <v>0</v>
      </c>
      <c r="L8" s="76" t="s">
        <v>185</v>
      </c>
      <c r="M8" s="76">
        <v>0</v>
      </c>
      <c r="N8" s="76" t="s">
        <v>185</v>
      </c>
      <c r="O8" s="76">
        <v>0</v>
      </c>
      <c r="P8" s="76" t="s">
        <v>22</v>
      </c>
      <c r="Q8" s="76" t="s">
        <v>185</v>
      </c>
      <c r="R8" s="76">
        <v>0</v>
      </c>
      <c r="S8" s="76">
        <v>200</v>
      </c>
      <c r="T8" s="76">
        <v>55</v>
      </c>
      <c r="U8" s="76">
        <v>60</v>
      </c>
      <c r="V8" s="76" t="s">
        <v>22</v>
      </c>
      <c r="W8" s="76">
        <v>0</v>
      </c>
      <c r="X8" s="76">
        <v>0</v>
      </c>
      <c r="Y8" s="105">
        <v>43305</v>
      </c>
      <c r="Z8" s="110">
        <v>50</v>
      </c>
      <c r="AA8" s="144">
        <f>AVERAGE(Z9:Z18)</f>
        <v>49.4</v>
      </c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</row>
    <row r="9" spans="1:57" s="68" customFormat="1" ht="30" x14ac:dyDescent="0.25">
      <c r="A9" s="76" t="s">
        <v>71</v>
      </c>
      <c r="B9" s="66" t="s">
        <v>235</v>
      </c>
      <c r="C9" s="66" t="s">
        <v>97</v>
      </c>
      <c r="D9" s="66" t="s">
        <v>134</v>
      </c>
      <c r="E9" s="65" t="s">
        <v>273</v>
      </c>
      <c r="F9" s="65" t="s">
        <v>284</v>
      </c>
      <c r="G9" s="67">
        <v>42996</v>
      </c>
      <c r="H9" s="65" t="s">
        <v>185</v>
      </c>
      <c r="I9" s="65">
        <v>0</v>
      </c>
      <c r="J9" s="65" t="s">
        <v>22</v>
      </c>
      <c r="K9" s="65">
        <v>1</v>
      </c>
      <c r="L9" s="65" t="s">
        <v>185</v>
      </c>
      <c r="M9" s="65">
        <v>0</v>
      </c>
      <c r="N9" s="65" t="s">
        <v>185</v>
      </c>
      <c r="O9" s="65">
        <v>0</v>
      </c>
      <c r="P9" s="65" t="s">
        <v>22</v>
      </c>
      <c r="Q9" s="65" t="s">
        <v>22</v>
      </c>
      <c r="R9" s="65">
        <v>2</v>
      </c>
      <c r="S9" s="65">
        <v>244</v>
      </c>
      <c r="T9" s="65">
        <v>34</v>
      </c>
      <c r="U9" s="65">
        <v>64</v>
      </c>
      <c r="V9" s="65" t="s">
        <v>185</v>
      </c>
      <c r="W9" s="65">
        <v>0</v>
      </c>
      <c r="X9" s="65">
        <v>0</v>
      </c>
      <c r="Y9" s="67">
        <v>43313</v>
      </c>
      <c r="Z9" s="111">
        <v>45</v>
      </c>
      <c r="AA9" s="145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</row>
    <row r="10" spans="1:57" s="68" customFormat="1" ht="30" x14ac:dyDescent="0.25">
      <c r="A10" s="76" t="s">
        <v>72</v>
      </c>
      <c r="B10" s="66" t="s">
        <v>163</v>
      </c>
      <c r="C10" s="66" t="s">
        <v>117</v>
      </c>
      <c r="D10" s="66" t="s">
        <v>158</v>
      </c>
      <c r="E10" s="66" t="s">
        <v>287</v>
      </c>
      <c r="F10" s="65" t="s">
        <v>187</v>
      </c>
      <c r="G10" s="67">
        <v>43007</v>
      </c>
      <c r="H10" s="65" t="s">
        <v>22</v>
      </c>
      <c r="I10" s="65">
        <v>1</v>
      </c>
      <c r="J10" s="65" t="s">
        <v>22</v>
      </c>
      <c r="K10" s="65">
        <v>2</v>
      </c>
      <c r="L10" s="65" t="s">
        <v>22</v>
      </c>
      <c r="M10" s="65">
        <v>1</v>
      </c>
      <c r="N10" s="65" t="s">
        <v>22</v>
      </c>
      <c r="O10" s="65">
        <v>1</v>
      </c>
      <c r="P10" s="79" t="s">
        <v>22</v>
      </c>
      <c r="Q10" s="65" t="s">
        <v>22</v>
      </c>
      <c r="R10" s="65">
        <v>1</v>
      </c>
      <c r="S10" s="65">
        <v>116</v>
      </c>
      <c r="T10" s="65">
        <v>48</v>
      </c>
      <c r="U10" s="65">
        <v>48</v>
      </c>
      <c r="V10" s="65" t="s">
        <v>22</v>
      </c>
      <c r="W10" s="65">
        <v>30</v>
      </c>
      <c r="X10" s="65">
        <v>0</v>
      </c>
      <c r="Y10" s="67">
        <v>43314</v>
      </c>
      <c r="Z10" s="111">
        <v>55</v>
      </c>
      <c r="AA10" s="145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</row>
    <row r="11" spans="1:57" s="17" customFormat="1" ht="30" x14ac:dyDescent="0.25">
      <c r="A11" s="76" t="s">
        <v>73</v>
      </c>
      <c r="B11" s="20" t="s">
        <v>214</v>
      </c>
      <c r="C11" s="20" t="s">
        <v>164</v>
      </c>
      <c r="D11" s="20" t="s">
        <v>146</v>
      </c>
      <c r="E11" s="19" t="s">
        <v>212</v>
      </c>
      <c r="F11" s="19" t="s">
        <v>187</v>
      </c>
      <c r="G11" s="103">
        <v>42993</v>
      </c>
      <c r="H11" s="19" t="s">
        <v>22</v>
      </c>
      <c r="I11" s="19">
        <v>1</v>
      </c>
      <c r="J11" s="19" t="s">
        <v>22</v>
      </c>
      <c r="K11" s="19">
        <v>1</v>
      </c>
      <c r="L11" s="19" t="s">
        <v>185</v>
      </c>
      <c r="M11" s="19">
        <v>0</v>
      </c>
      <c r="N11" s="19" t="s">
        <v>185</v>
      </c>
      <c r="O11" s="19">
        <v>0</v>
      </c>
      <c r="P11" s="104" t="s">
        <v>22</v>
      </c>
      <c r="Q11" s="19" t="s">
        <v>22</v>
      </c>
      <c r="R11" s="19">
        <v>3</v>
      </c>
      <c r="S11" s="19">
        <v>56</v>
      </c>
      <c r="T11" s="19">
        <v>32</v>
      </c>
      <c r="U11" s="19">
        <v>40</v>
      </c>
      <c r="V11" s="19" t="s">
        <v>185</v>
      </c>
      <c r="W11" s="19">
        <v>0</v>
      </c>
      <c r="X11" s="19">
        <v>0</v>
      </c>
      <c r="Y11" s="103">
        <v>43317</v>
      </c>
      <c r="Z11" s="112">
        <v>47</v>
      </c>
      <c r="AA11" s="145"/>
    </row>
    <row r="12" spans="1:57" s="17" customFormat="1" ht="30" x14ac:dyDescent="0.25">
      <c r="A12" s="76" t="s">
        <v>74</v>
      </c>
      <c r="B12" s="20" t="s">
        <v>165</v>
      </c>
      <c r="C12" s="20" t="s">
        <v>119</v>
      </c>
      <c r="D12" s="20" t="s">
        <v>129</v>
      </c>
      <c r="E12" s="20" t="s">
        <v>273</v>
      </c>
      <c r="F12" s="20" t="s">
        <v>187</v>
      </c>
      <c r="G12" s="56">
        <v>43004</v>
      </c>
      <c r="H12" s="20" t="s">
        <v>185</v>
      </c>
      <c r="I12" s="20">
        <v>0</v>
      </c>
      <c r="J12" s="20" t="s">
        <v>22</v>
      </c>
      <c r="K12" s="20">
        <v>1</v>
      </c>
      <c r="L12" s="20" t="s">
        <v>22</v>
      </c>
      <c r="M12" s="20">
        <v>1</v>
      </c>
      <c r="N12" s="20" t="s">
        <v>22</v>
      </c>
      <c r="O12" s="20">
        <v>1</v>
      </c>
      <c r="P12" s="79" t="s">
        <v>22</v>
      </c>
      <c r="Q12" s="20" t="s">
        <v>22</v>
      </c>
      <c r="R12" s="20">
        <v>4</v>
      </c>
      <c r="S12" s="20">
        <v>206</v>
      </c>
      <c r="T12" s="20">
        <v>70</v>
      </c>
      <c r="U12" s="20">
        <v>135</v>
      </c>
      <c r="V12" s="20">
        <v>0</v>
      </c>
      <c r="W12" s="20">
        <v>0</v>
      </c>
      <c r="X12" s="19">
        <v>30</v>
      </c>
      <c r="Y12" s="56">
        <v>43316</v>
      </c>
      <c r="Z12" s="113">
        <v>40</v>
      </c>
      <c r="AA12" s="145"/>
    </row>
    <row r="13" spans="1:57" s="17" customFormat="1" ht="30" x14ac:dyDescent="0.25">
      <c r="A13" s="76" t="s">
        <v>75</v>
      </c>
      <c r="B13" s="20" t="s">
        <v>166</v>
      </c>
      <c r="C13" s="20" t="s">
        <v>167</v>
      </c>
      <c r="D13" s="20" t="s">
        <v>123</v>
      </c>
      <c r="E13" s="20" t="s">
        <v>273</v>
      </c>
      <c r="F13" s="20" t="s">
        <v>187</v>
      </c>
      <c r="G13" s="56">
        <v>42964</v>
      </c>
      <c r="H13" s="20" t="s">
        <v>185</v>
      </c>
      <c r="I13" s="20">
        <v>0</v>
      </c>
      <c r="J13" s="20" t="s">
        <v>22</v>
      </c>
      <c r="K13" s="20">
        <v>3</v>
      </c>
      <c r="L13" s="20" t="s">
        <v>185</v>
      </c>
      <c r="M13" s="20">
        <v>0</v>
      </c>
      <c r="N13" s="20" t="s">
        <v>185</v>
      </c>
      <c r="O13" s="20">
        <v>0</v>
      </c>
      <c r="P13" s="79" t="s">
        <v>22</v>
      </c>
      <c r="Q13" s="20" t="s">
        <v>22</v>
      </c>
      <c r="R13" s="20">
        <v>2</v>
      </c>
      <c r="S13" s="20">
        <v>200</v>
      </c>
      <c r="T13" s="20">
        <v>150</v>
      </c>
      <c r="U13" s="20">
        <v>90</v>
      </c>
      <c r="V13" s="20">
        <v>0</v>
      </c>
      <c r="W13" s="20">
        <v>0</v>
      </c>
      <c r="X13" s="20">
        <v>0</v>
      </c>
      <c r="Y13" s="56">
        <v>43318</v>
      </c>
      <c r="Z13" s="113">
        <v>80</v>
      </c>
      <c r="AA13" s="145"/>
    </row>
    <row r="14" spans="1:57" s="68" customFormat="1" ht="30" x14ac:dyDescent="0.25">
      <c r="A14" s="76" t="s">
        <v>76</v>
      </c>
      <c r="B14" s="66" t="s">
        <v>168</v>
      </c>
      <c r="C14" s="66" t="s">
        <v>122</v>
      </c>
      <c r="D14" s="66" t="s">
        <v>127</v>
      </c>
      <c r="E14" s="20" t="s">
        <v>273</v>
      </c>
      <c r="F14" s="20" t="s">
        <v>187</v>
      </c>
      <c r="G14" s="56">
        <v>43005</v>
      </c>
      <c r="H14" s="20" t="s">
        <v>185</v>
      </c>
      <c r="I14" s="20">
        <v>0</v>
      </c>
      <c r="J14" s="20" t="s">
        <v>22</v>
      </c>
      <c r="K14" s="20">
        <v>1</v>
      </c>
      <c r="L14" s="20" t="s">
        <v>22</v>
      </c>
      <c r="M14" s="20">
        <v>1</v>
      </c>
      <c r="N14" s="20" t="s">
        <v>185</v>
      </c>
      <c r="O14" s="20">
        <v>0</v>
      </c>
      <c r="P14" s="79" t="s">
        <v>22</v>
      </c>
      <c r="Q14" s="20" t="s">
        <v>22</v>
      </c>
      <c r="R14" s="20">
        <v>2</v>
      </c>
      <c r="S14" s="20">
        <v>150</v>
      </c>
      <c r="T14" s="20">
        <v>60</v>
      </c>
      <c r="U14" s="20">
        <v>60</v>
      </c>
      <c r="V14" s="19">
        <v>0</v>
      </c>
      <c r="W14" s="20">
        <v>0</v>
      </c>
      <c r="X14" s="19">
        <v>0</v>
      </c>
      <c r="Y14" s="56">
        <v>43308</v>
      </c>
      <c r="Z14" s="113">
        <v>62</v>
      </c>
      <c r="AA14" s="145"/>
    </row>
    <row r="15" spans="1:57" s="17" customFormat="1" ht="30" x14ac:dyDescent="0.25">
      <c r="A15" s="76" t="s">
        <v>77</v>
      </c>
      <c r="B15" s="20" t="s">
        <v>169</v>
      </c>
      <c r="C15" s="20" t="s">
        <v>102</v>
      </c>
      <c r="D15" s="20" t="s">
        <v>170</v>
      </c>
      <c r="E15" s="20" t="s">
        <v>288</v>
      </c>
      <c r="F15" s="20" t="s">
        <v>187</v>
      </c>
      <c r="G15" s="56">
        <v>43004</v>
      </c>
      <c r="H15" s="20" t="s">
        <v>185</v>
      </c>
      <c r="I15" s="20">
        <v>0</v>
      </c>
      <c r="J15" s="20" t="s">
        <v>22</v>
      </c>
      <c r="K15" s="20">
        <v>2</v>
      </c>
      <c r="L15" s="20" t="s">
        <v>185</v>
      </c>
      <c r="M15" s="20">
        <v>0</v>
      </c>
      <c r="N15" s="20" t="s">
        <v>185</v>
      </c>
      <c r="O15" s="20">
        <v>0</v>
      </c>
      <c r="P15" s="79" t="s">
        <v>22</v>
      </c>
      <c r="Q15" s="20" t="s">
        <v>22</v>
      </c>
      <c r="R15" s="20">
        <v>2</v>
      </c>
      <c r="S15" s="20">
        <v>120</v>
      </c>
      <c r="T15" s="20">
        <v>50</v>
      </c>
      <c r="U15" s="20">
        <v>60</v>
      </c>
      <c r="V15" s="19" t="s">
        <v>185</v>
      </c>
      <c r="W15" s="20">
        <v>15</v>
      </c>
      <c r="X15" s="20">
        <v>10</v>
      </c>
      <c r="Y15" s="56">
        <v>43305</v>
      </c>
      <c r="Z15" s="113">
        <v>38</v>
      </c>
      <c r="AA15" s="145"/>
    </row>
    <row r="16" spans="1:57" s="7" customFormat="1" ht="55.5" customHeight="1" x14ac:dyDescent="0.25">
      <c r="A16" s="76" t="s">
        <v>78</v>
      </c>
      <c r="B16" s="20" t="s">
        <v>236</v>
      </c>
      <c r="C16" s="20" t="s">
        <v>124</v>
      </c>
      <c r="D16" s="20" t="s">
        <v>159</v>
      </c>
      <c r="E16" s="77" t="s">
        <v>286</v>
      </c>
      <c r="F16" s="77" t="s">
        <v>187</v>
      </c>
      <c r="G16" s="102">
        <v>43005</v>
      </c>
      <c r="H16" s="77" t="s">
        <v>22</v>
      </c>
      <c r="I16" s="77">
        <v>1</v>
      </c>
      <c r="J16" s="77" t="s">
        <v>22</v>
      </c>
      <c r="K16" s="77">
        <v>1</v>
      </c>
      <c r="L16" s="77" t="s">
        <v>185</v>
      </c>
      <c r="M16" s="77">
        <v>0</v>
      </c>
      <c r="N16" s="77" t="s">
        <v>185</v>
      </c>
      <c r="O16" s="77">
        <v>0</v>
      </c>
      <c r="P16" s="79" t="s">
        <v>22</v>
      </c>
      <c r="Q16" s="77" t="s">
        <v>22</v>
      </c>
      <c r="R16" s="77">
        <v>1</v>
      </c>
      <c r="S16" s="77">
        <v>154</v>
      </c>
      <c r="T16" s="77">
        <v>60</v>
      </c>
      <c r="U16" s="77">
        <v>90</v>
      </c>
      <c r="V16" s="77">
        <v>0</v>
      </c>
      <c r="W16" s="77">
        <v>0</v>
      </c>
      <c r="X16" s="77">
        <v>0</v>
      </c>
      <c r="Y16" s="102">
        <v>43305</v>
      </c>
      <c r="Z16" s="114">
        <v>33</v>
      </c>
      <c r="AA16" s="145"/>
    </row>
    <row r="17" spans="1:28" s="7" customFormat="1" ht="30" x14ac:dyDescent="0.25">
      <c r="A17" s="76" t="s">
        <v>79</v>
      </c>
      <c r="B17" s="20" t="s">
        <v>88</v>
      </c>
      <c r="C17" s="20" t="s">
        <v>30</v>
      </c>
      <c r="D17" s="20" t="s">
        <v>152</v>
      </c>
      <c r="E17" s="20" t="s">
        <v>273</v>
      </c>
      <c r="F17" s="20" t="s">
        <v>187</v>
      </c>
      <c r="G17" s="56">
        <v>43006</v>
      </c>
      <c r="H17" s="20" t="s">
        <v>185</v>
      </c>
      <c r="I17" s="20">
        <v>0</v>
      </c>
      <c r="J17" s="20" t="s">
        <v>22</v>
      </c>
      <c r="K17" s="20">
        <v>2</v>
      </c>
      <c r="L17" s="20" t="s">
        <v>185</v>
      </c>
      <c r="M17" s="20">
        <v>0</v>
      </c>
      <c r="N17" s="20" t="s">
        <v>185</v>
      </c>
      <c r="O17" s="20">
        <v>0</v>
      </c>
      <c r="P17" s="79" t="s">
        <v>22</v>
      </c>
      <c r="Q17" s="20" t="s">
        <v>22</v>
      </c>
      <c r="R17" s="20">
        <v>2</v>
      </c>
      <c r="S17" s="25">
        <v>131</v>
      </c>
      <c r="T17" s="20">
        <v>4</v>
      </c>
      <c r="U17" s="20">
        <v>12</v>
      </c>
      <c r="V17" s="20" t="s">
        <v>22</v>
      </c>
      <c r="W17" s="20">
        <v>0</v>
      </c>
      <c r="X17" s="20">
        <v>0</v>
      </c>
      <c r="Y17" s="56">
        <v>43306</v>
      </c>
      <c r="Z17" s="113">
        <v>34</v>
      </c>
      <c r="AA17" s="145"/>
    </row>
    <row r="18" spans="1:28" s="7" customFormat="1" ht="30.75" thickBot="1" x14ac:dyDescent="0.3">
      <c r="A18" s="76" t="s">
        <v>80</v>
      </c>
      <c r="B18" s="20" t="s">
        <v>173</v>
      </c>
      <c r="C18" s="20" t="s">
        <v>107</v>
      </c>
      <c r="D18" s="20" t="s">
        <v>130</v>
      </c>
      <c r="E18" s="20" t="s">
        <v>273</v>
      </c>
      <c r="F18" s="20" t="s">
        <v>187</v>
      </c>
      <c r="G18" s="56">
        <v>43017</v>
      </c>
      <c r="H18" s="20" t="s">
        <v>185</v>
      </c>
      <c r="I18" s="20">
        <v>0</v>
      </c>
      <c r="J18" s="20" t="s">
        <v>22</v>
      </c>
      <c r="K18" s="20">
        <v>2</v>
      </c>
      <c r="L18" s="20" t="s">
        <v>185</v>
      </c>
      <c r="M18" s="20">
        <v>0</v>
      </c>
      <c r="N18" s="20" t="s">
        <v>185</v>
      </c>
      <c r="O18" s="20">
        <v>0</v>
      </c>
      <c r="P18" s="79" t="s">
        <v>22</v>
      </c>
      <c r="Q18" s="20" t="s">
        <v>22</v>
      </c>
      <c r="R18" s="20">
        <v>1</v>
      </c>
      <c r="S18" s="25">
        <v>40</v>
      </c>
      <c r="T18" s="20">
        <v>60</v>
      </c>
      <c r="U18" s="20">
        <v>80</v>
      </c>
      <c r="V18" s="19" t="s">
        <v>185</v>
      </c>
      <c r="W18" s="20">
        <v>0</v>
      </c>
      <c r="X18" s="20">
        <v>20</v>
      </c>
      <c r="Y18" s="56">
        <v>43322</v>
      </c>
      <c r="Z18" s="113">
        <v>60</v>
      </c>
      <c r="AA18" s="146"/>
      <c r="AB18" s="45"/>
    </row>
  </sheetData>
  <mergeCells count="19">
    <mergeCell ref="B5:B7"/>
    <mergeCell ref="A5:A7"/>
    <mergeCell ref="A2:AA3"/>
    <mergeCell ref="AA5:AA7"/>
    <mergeCell ref="S5:V6"/>
    <mergeCell ref="Z5:Z7"/>
    <mergeCell ref="P6:R6"/>
    <mergeCell ref="H5:R5"/>
    <mergeCell ref="D5:D7"/>
    <mergeCell ref="E5:E7"/>
    <mergeCell ref="B4:H4"/>
    <mergeCell ref="AA8:AA18"/>
    <mergeCell ref="C5:C7"/>
    <mergeCell ref="F5:F7"/>
    <mergeCell ref="G5:G7"/>
    <mergeCell ref="W5:X6"/>
    <mergeCell ref="Y5:Y7"/>
    <mergeCell ref="H6:K6"/>
    <mergeCell ref="L6:O6"/>
  </mergeCells>
  <phoneticPr fontId="5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"/>
  <sheetViews>
    <sheetView topLeftCell="E1" workbookViewId="0">
      <pane ySplit="7" topLeftCell="A8" activePane="bottomLeft" state="frozen"/>
      <selection pane="bottomLeft" activeCell="A4" sqref="A4:L4"/>
    </sheetView>
  </sheetViews>
  <sheetFormatPr defaultColWidth="8.85546875" defaultRowHeight="15" x14ac:dyDescent="0.25"/>
  <cols>
    <col min="1" max="1" width="3.5703125" style="6" bestFit="1" customWidth="1"/>
    <col min="2" max="2" width="12.5703125" style="4" customWidth="1"/>
    <col min="3" max="3" width="13" style="75" customWidth="1"/>
    <col min="4" max="4" width="14.42578125" style="75" customWidth="1"/>
    <col min="5" max="5" width="10.7109375" style="4" bestFit="1" customWidth="1"/>
    <col min="6" max="6" width="11.7109375" style="4" customWidth="1"/>
    <col min="7" max="7" width="11.140625" style="4" customWidth="1"/>
    <col min="8" max="8" width="13.42578125" style="4" customWidth="1"/>
    <col min="9" max="9" width="11.5703125" style="4" customWidth="1"/>
    <col min="10" max="10" width="9.5703125" style="4" bestFit="1" customWidth="1"/>
    <col min="11" max="11" width="9.5703125" style="4" customWidth="1"/>
    <col min="12" max="12" width="13" style="4" customWidth="1"/>
    <col min="13" max="13" width="10.42578125" style="4" customWidth="1"/>
    <col min="14" max="14" width="8.85546875" style="4" customWidth="1"/>
    <col min="15" max="15" width="10.7109375" style="4" customWidth="1"/>
    <col min="16" max="16" width="13.140625" style="4" customWidth="1"/>
    <col min="17" max="17" width="10.42578125" style="4" bestFit="1" customWidth="1"/>
    <col min="18" max="18" width="10.42578125" style="4" customWidth="1"/>
    <col min="19" max="19" width="5.42578125" style="4" bestFit="1" customWidth="1"/>
    <col min="20" max="21" width="4.5703125" style="4" bestFit="1" customWidth="1"/>
    <col min="22" max="22" width="4.5703125" style="4" customWidth="1"/>
    <col min="23" max="23" width="6.7109375" style="4" bestFit="1" customWidth="1"/>
    <col min="24" max="24" width="6.28515625" style="4" bestFit="1" customWidth="1"/>
    <col min="25" max="25" width="11.140625" style="4" customWidth="1"/>
    <col min="26" max="26" width="8.5703125" style="4" customWidth="1"/>
    <col min="27" max="27" width="11" style="4" customWidth="1"/>
    <col min="28" max="28" width="39.7109375" style="4" customWidth="1"/>
    <col min="29" max="16384" width="8.85546875" style="4"/>
  </cols>
  <sheetData>
    <row r="1" spans="1:83" x14ac:dyDescent="0.25">
      <c r="A1" s="175" t="s">
        <v>308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</row>
    <row r="2" spans="1:83" ht="14.4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</row>
    <row r="3" spans="1:83" x14ac:dyDescent="0.25">
      <c r="Y3" s="8"/>
      <c r="Z3" s="8"/>
      <c r="AA3" s="8"/>
    </row>
    <row r="4" spans="1:83" x14ac:dyDescent="0.25">
      <c r="A4" s="174" t="s">
        <v>314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9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83" s="40" customFormat="1" ht="15" customHeight="1" x14ac:dyDescent="0.25">
      <c r="A5" s="151" t="s">
        <v>32</v>
      </c>
      <c r="B5" s="151" t="s">
        <v>84</v>
      </c>
      <c r="C5" s="151" t="s">
        <v>18</v>
      </c>
      <c r="D5" s="151" t="s">
        <v>19</v>
      </c>
      <c r="E5" s="151" t="s">
        <v>0</v>
      </c>
      <c r="F5" s="151" t="s">
        <v>2</v>
      </c>
      <c r="G5" s="151" t="s">
        <v>3</v>
      </c>
      <c r="H5" s="148" t="s">
        <v>114</v>
      </c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158" t="s">
        <v>13</v>
      </c>
      <c r="T5" s="159"/>
      <c r="U5" s="159"/>
      <c r="V5" s="160"/>
      <c r="W5" s="158" t="s">
        <v>25</v>
      </c>
      <c r="X5" s="160"/>
      <c r="Y5" s="151" t="s">
        <v>17</v>
      </c>
      <c r="Z5" s="151" t="s">
        <v>20</v>
      </c>
      <c r="AA5" s="151" t="s">
        <v>48</v>
      </c>
    </row>
    <row r="6" spans="1:83" s="40" customFormat="1" ht="27" customHeight="1" x14ac:dyDescent="0.25">
      <c r="A6" s="152"/>
      <c r="B6" s="152"/>
      <c r="C6" s="152"/>
      <c r="D6" s="152"/>
      <c r="E6" s="152"/>
      <c r="F6" s="152"/>
      <c r="G6" s="152"/>
      <c r="H6" s="148" t="s">
        <v>5</v>
      </c>
      <c r="I6" s="164"/>
      <c r="J6" s="164"/>
      <c r="K6" s="165"/>
      <c r="L6" s="148" t="s">
        <v>7</v>
      </c>
      <c r="M6" s="164"/>
      <c r="N6" s="164"/>
      <c r="O6" s="165"/>
      <c r="P6" s="148" t="s">
        <v>10</v>
      </c>
      <c r="Q6" s="164"/>
      <c r="R6" s="165"/>
      <c r="S6" s="170"/>
      <c r="T6" s="171"/>
      <c r="U6" s="171"/>
      <c r="V6" s="172"/>
      <c r="W6" s="170"/>
      <c r="X6" s="172"/>
      <c r="Y6" s="152"/>
      <c r="Z6" s="152"/>
      <c r="AA6" s="152"/>
    </row>
    <row r="7" spans="1:83" s="40" customFormat="1" ht="43.5" customHeight="1" thickBot="1" x14ac:dyDescent="0.3">
      <c r="A7" s="153"/>
      <c r="B7" s="153"/>
      <c r="C7" s="153"/>
      <c r="D7" s="153"/>
      <c r="E7" s="153"/>
      <c r="F7" s="153"/>
      <c r="G7" s="153"/>
      <c r="H7" s="29" t="s">
        <v>28</v>
      </c>
      <c r="I7" s="29" t="s">
        <v>125</v>
      </c>
      <c r="J7" s="29" t="s">
        <v>6</v>
      </c>
      <c r="K7" s="29" t="s">
        <v>125</v>
      </c>
      <c r="L7" s="29" t="s">
        <v>8</v>
      </c>
      <c r="M7" s="29" t="s">
        <v>125</v>
      </c>
      <c r="N7" s="29" t="s">
        <v>9</v>
      </c>
      <c r="O7" s="29" t="s">
        <v>125</v>
      </c>
      <c r="P7" s="29" t="s">
        <v>11</v>
      </c>
      <c r="Q7" s="29" t="s">
        <v>12</v>
      </c>
      <c r="R7" s="29" t="s">
        <v>125</v>
      </c>
      <c r="S7" s="29" t="s">
        <v>14</v>
      </c>
      <c r="T7" s="29" t="s">
        <v>15</v>
      </c>
      <c r="U7" s="29" t="s">
        <v>16</v>
      </c>
      <c r="V7" s="41" t="s">
        <v>66</v>
      </c>
      <c r="W7" s="29" t="s">
        <v>24</v>
      </c>
      <c r="X7" s="29" t="s">
        <v>26</v>
      </c>
      <c r="Y7" s="153"/>
      <c r="Z7" s="153"/>
      <c r="AA7" s="152"/>
    </row>
    <row r="8" spans="1:83" s="84" customFormat="1" ht="43.5" customHeight="1" x14ac:dyDescent="0.25">
      <c r="A8" s="81" t="s">
        <v>70</v>
      </c>
      <c r="B8" s="81" t="s">
        <v>202</v>
      </c>
      <c r="C8" s="81" t="s">
        <v>111</v>
      </c>
      <c r="D8" s="81" t="s">
        <v>203</v>
      </c>
      <c r="E8" s="81" t="s">
        <v>193</v>
      </c>
      <c r="F8" s="81" t="s">
        <v>184</v>
      </c>
      <c r="G8" s="99">
        <v>43003</v>
      </c>
      <c r="H8" s="3" t="s">
        <v>185</v>
      </c>
      <c r="I8" s="82">
        <v>0</v>
      </c>
      <c r="J8" s="3" t="s">
        <v>22</v>
      </c>
      <c r="K8" s="82">
        <v>0</v>
      </c>
      <c r="L8" s="3" t="s">
        <v>185</v>
      </c>
      <c r="M8" s="82">
        <v>0</v>
      </c>
      <c r="N8" s="3" t="s">
        <v>185</v>
      </c>
      <c r="O8" s="82">
        <v>0</v>
      </c>
      <c r="P8" s="82" t="s">
        <v>22</v>
      </c>
      <c r="Q8" s="82" t="s">
        <v>185</v>
      </c>
      <c r="R8" s="82">
        <v>0</v>
      </c>
      <c r="S8" s="82">
        <v>133</v>
      </c>
      <c r="T8" s="82">
        <v>40</v>
      </c>
      <c r="U8" s="82">
        <v>60</v>
      </c>
      <c r="V8" s="83" t="s">
        <v>185</v>
      </c>
      <c r="W8" s="82">
        <v>0</v>
      </c>
      <c r="X8" s="82">
        <v>0</v>
      </c>
      <c r="Y8" s="99">
        <v>43307</v>
      </c>
      <c r="Z8" s="115">
        <v>55</v>
      </c>
      <c r="AA8" s="167">
        <f>AVERAGE(Z8,Z9,Z10,Z11,Z12,Z13,Z14,Z15,Z16,Z17,Z18,Z20)</f>
        <v>44.875</v>
      </c>
    </row>
    <row r="9" spans="1:83" ht="30" x14ac:dyDescent="0.25">
      <c r="A9" s="81" t="s">
        <v>71</v>
      </c>
      <c r="B9" s="3" t="s">
        <v>241</v>
      </c>
      <c r="C9" s="3" t="s">
        <v>33</v>
      </c>
      <c r="D9" s="3" t="s">
        <v>198</v>
      </c>
      <c r="E9" s="3" t="s">
        <v>183</v>
      </c>
      <c r="F9" s="3" t="s">
        <v>187</v>
      </c>
      <c r="G9" s="54">
        <v>43001</v>
      </c>
      <c r="H9" s="3" t="s">
        <v>185</v>
      </c>
      <c r="I9" s="3">
        <v>0</v>
      </c>
      <c r="J9" s="3" t="s">
        <v>22</v>
      </c>
      <c r="K9" s="3">
        <v>1</v>
      </c>
      <c r="L9" s="3" t="s">
        <v>185</v>
      </c>
      <c r="M9" s="3">
        <v>0</v>
      </c>
      <c r="N9" s="3" t="s">
        <v>185</v>
      </c>
      <c r="O9" s="3">
        <v>0</v>
      </c>
      <c r="P9" s="82" t="s">
        <v>22</v>
      </c>
      <c r="Q9" s="3" t="s">
        <v>22</v>
      </c>
      <c r="R9" s="3">
        <v>1</v>
      </c>
      <c r="S9" s="22">
        <v>120</v>
      </c>
      <c r="T9" s="3">
        <v>65</v>
      </c>
      <c r="U9" s="3">
        <v>60</v>
      </c>
      <c r="V9" s="53" t="s">
        <v>185</v>
      </c>
      <c r="W9" s="3">
        <v>0</v>
      </c>
      <c r="X9" s="3">
        <v>0</v>
      </c>
      <c r="Y9" s="54">
        <v>43318</v>
      </c>
      <c r="Z9" s="108">
        <v>35</v>
      </c>
      <c r="AA9" s="168"/>
    </row>
    <row r="10" spans="1:83" ht="30" x14ac:dyDescent="0.25">
      <c r="A10" s="81" t="s">
        <v>72</v>
      </c>
      <c r="B10" s="3" t="s">
        <v>227</v>
      </c>
      <c r="C10" s="3" t="s">
        <v>115</v>
      </c>
      <c r="D10" s="3" t="s">
        <v>226</v>
      </c>
      <c r="E10" s="3" t="s">
        <v>31</v>
      </c>
      <c r="F10" s="3" t="s">
        <v>187</v>
      </c>
      <c r="G10" s="54">
        <v>42994</v>
      </c>
      <c r="H10" s="3" t="s">
        <v>185</v>
      </c>
      <c r="I10" s="3">
        <v>0</v>
      </c>
      <c r="J10" s="3" t="s">
        <v>22</v>
      </c>
      <c r="K10" s="3">
        <v>1</v>
      </c>
      <c r="L10" s="3" t="s">
        <v>185</v>
      </c>
      <c r="M10" s="3">
        <v>0</v>
      </c>
      <c r="N10" s="3" t="s">
        <v>185</v>
      </c>
      <c r="O10" s="3">
        <v>0</v>
      </c>
      <c r="P10" s="82" t="s">
        <v>22</v>
      </c>
      <c r="Q10" s="3" t="s">
        <v>185</v>
      </c>
      <c r="R10" s="3">
        <v>0</v>
      </c>
      <c r="S10" s="22">
        <v>120</v>
      </c>
      <c r="T10" s="3">
        <v>120</v>
      </c>
      <c r="U10" s="3">
        <v>60</v>
      </c>
      <c r="V10" s="53" t="s">
        <v>185</v>
      </c>
      <c r="W10" s="3">
        <v>25</v>
      </c>
      <c r="X10" s="3">
        <v>0</v>
      </c>
      <c r="Y10" s="54">
        <v>43329</v>
      </c>
      <c r="Z10" s="108">
        <v>30</v>
      </c>
      <c r="AA10" s="168"/>
    </row>
    <row r="11" spans="1:83" ht="30" x14ac:dyDescent="0.25">
      <c r="A11" s="81" t="s">
        <v>73</v>
      </c>
      <c r="B11" s="3" t="s">
        <v>174</v>
      </c>
      <c r="C11" s="3" t="s">
        <v>118</v>
      </c>
      <c r="D11" s="3" t="s">
        <v>128</v>
      </c>
      <c r="E11" s="3" t="s">
        <v>273</v>
      </c>
      <c r="F11" s="3" t="s">
        <v>187</v>
      </c>
      <c r="G11" s="54">
        <v>42998</v>
      </c>
      <c r="H11" s="3" t="s">
        <v>185</v>
      </c>
      <c r="I11" s="3">
        <v>0</v>
      </c>
      <c r="J11" s="3" t="s">
        <v>22</v>
      </c>
      <c r="K11" s="3">
        <v>2</v>
      </c>
      <c r="L11" s="3" t="s">
        <v>22</v>
      </c>
      <c r="M11" s="3">
        <v>1</v>
      </c>
      <c r="N11" s="3" t="s">
        <v>22</v>
      </c>
      <c r="O11" s="3">
        <v>1</v>
      </c>
      <c r="P11" s="82" t="s">
        <v>22</v>
      </c>
      <c r="Q11" s="3" t="s">
        <v>22</v>
      </c>
      <c r="R11" s="3">
        <v>2</v>
      </c>
      <c r="S11" s="22">
        <v>120</v>
      </c>
      <c r="T11" s="3">
        <v>50</v>
      </c>
      <c r="U11" s="3">
        <v>75</v>
      </c>
      <c r="V11" s="53" t="s">
        <v>185</v>
      </c>
      <c r="W11" s="3">
        <v>30</v>
      </c>
      <c r="X11" s="3">
        <v>0</v>
      </c>
      <c r="Y11" s="54">
        <v>43306</v>
      </c>
      <c r="Z11" s="108">
        <v>48</v>
      </c>
      <c r="AA11" s="168"/>
    </row>
    <row r="12" spans="1:83" s="107" customFormat="1" ht="30" x14ac:dyDescent="0.25">
      <c r="A12" s="81" t="s">
        <v>74</v>
      </c>
      <c r="B12" s="87" t="s">
        <v>175</v>
      </c>
      <c r="C12" s="87" t="s">
        <v>122</v>
      </c>
      <c r="D12" s="87" t="s">
        <v>137</v>
      </c>
      <c r="E12" s="87" t="s">
        <v>305</v>
      </c>
      <c r="F12" s="87" t="s">
        <v>184</v>
      </c>
      <c r="G12" s="88">
        <v>43001</v>
      </c>
      <c r="H12" s="87" t="s">
        <v>185</v>
      </c>
      <c r="I12" s="87">
        <v>0</v>
      </c>
      <c r="J12" s="87" t="s">
        <v>22</v>
      </c>
      <c r="K12" s="87">
        <v>1</v>
      </c>
      <c r="L12" s="87" t="s">
        <v>185</v>
      </c>
      <c r="M12" s="87">
        <v>0</v>
      </c>
      <c r="N12" s="87" t="s">
        <v>185</v>
      </c>
      <c r="O12" s="87">
        <v>0</v>
      </c>
      <c r="P12" s="82" t="s">
        <v>22</v>
      </c>
      <c r="Q12" s="87" t="s">
        <v>22</v>
      </c>
      <c r="R12" s="87">
        <v>2</v>
      </c>
      <c r="S12" s="87">
        <v>158</v>
      </c>
      <c r="T12" s="87">
        <v>44</v>
      </c>
      <c r="U12" s="87">
        <v>60</v>
      </c>
      <c r="V12" s="82" t="s">
        <v>185</v>
      </c>
      <c r="W12" s="87">
        <v>0</v>
      </c>
      <c r="X12" s="87">
        <v>0</v>
      </c>
      <c r="Y12" s="88">
        <v>43306</v>
      </c>
      <c r="Z12" s="91">
        <v>80</v>
      </c>
      <c r="AA12" s="168"/>
    </row>
    <row r="13" spans="1:83" s="100" customFormat="1" ht="45" x14ac:dyDescent="0.25">
      <c r="A13" s="139" t="s">
        <v>75</v>
      </c>
      <c r="B13" s="140" t="s">
        <v>231</v>
      </c>
      <c r="C13" s="140" t="s">
        <v>122</v>
      </c>
      <c r="D13" s="140" t="s">
        <v>137</v>
      </c>
      <c r="E13" s="140" t="s">
        <v>40</v>
      </c>
      <c r="F13" s="140" t="s">
        <v>187</v>
      </c>
      <c r="G13" s="141">
        <v>42993</v>
      </c>
      <c r="H13" s="87" t="s">
        <v>185</v>
      </c>
      <c r="I13" s="87">
        <v>0</v>
      </c>
      <c r="J13" s="87" t="s">
        <v>22</v>
      </c>
      <c r="K13" s="140">
        <v>1</v>
      </c>
      <c r="L13" s="87" t="s">
        <v>185</v>
      </c>
      <c r="M13" s="140">
        <v>0</v>
      </c>
      <c r="N13" s="87" t="s">
        <v>185</v>
      </c>
      <c r="O13" s="140">
        <v>0</v>
      </c>
      <c r="P13" s="142" t="s">
        <v>22</v>
      </c>
      <c r="Q13" s="87" t="s">
        <v>185</v>
      </c>
      <c r="R13" s="140">
        <v>0</v>
      </c>
      <c r="S13" s="140">
        <v>77</v>
      </c>
      <c r="T13" s="140">
        <v>40</v>
      </c>
      <c r="U13" s="140">
        <v>60</v>
      </c>
      <c r="V13" s="142" t="s">
        <v>185</v>
      </c>
      <c r="W13" s="140">
        <v>0</v>
      </c>
      <c r="X13" s="140">
        <v>0</v>
      </c>
      <c r="Y13" s="141">
        <v>43308</v>
      </c>
      <c r="Z13" s="143">
        <v>30</v>
      </c>
      <c r="AA13" s="168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</row>
    <row r="14" spans="1:83" ht="30" x14ac:dyDescent="0.25">
      <c r="A14" s="81" t="s">
        <v>76</v>
      </c>
      <c r="B14" s="3" t="s">
        <v>199</v>
      </c>
      <c r="C14" s="3" t="s">
        <v>149</v>
      </c>
      <c r="D14" s="3" t="s">
        <v>177</v>
      </c>
      <c r="E14" s="3" t="s">
        <v>272</v>
      </c>
      <c r="F14" s="3" t="s">
        <v>187</v>
      </c>
      <c r="G14" s="54">
        <v>42973</v>
      </c>
      <c r="H14" s="3" t="s">
        <v>185</v>
      </c>
      <c r="I14" s="3">
        <v>0</v>
      </c>
      <c r="J14" s="3" t="s">
        <v>185</v>
      </c>
      <c r="K14" s="3">
        <v>0</v>
      </c>
      <c r="L14" s="3" t="s">
        <v>185</v>
      </c>
      <c r="M14" s="3">
        <v>0</v>
      </c>
      <c r="N14" s="3" t="s">
        <v>185</v>
      </c>
      <c r="O14" s="3">
        <v>0</v>
      </c>
      <c r="P14" s="82" t="s">
        <v>22</v>
      </c>
      <c r="Q14" s="3" t="s">
        <v>22</v>
      </c>
      <c r="R14" s="3">
        <v>1</v>
      </c>
      <c r="S14" s="22">
        <v>0</v>
      </c>
      <c r="T14" s="3">
        <v>50</v>
      </c>
      <c r="U14" s="3">
        <v>75</v>
      </c>
      <c r="V14" s="53" t="s">
        <v>185</v>
      </c>
      <c r="W14" s="3">
        <v>0</v>
      </c>
      <c r="X14" s="3">
        <v>0</v>
      </c>
      <c r="Y14" s="54">
        <v>43316</v>
      </c>
      <c r="Z14" s="108">
        <v>52</v>
      </c>
      <c r="AA14" s="168"/>
    </row>
    <row r="15" spans="1:83" ht="30" x14ac:dyDescent="0.25">
      <c r="A15" s="81" t="s">
        <v>77</v>
      </c>
      <c r="B15" s="3" t="s">
        <v>179</v>
      </c>
      <c r="C15" s="3" t="s">
        <v>102</v>
      </c>
      <c r="D15" s="3" t="s">
        <v>178</v>
      </c>
      <c r="E15" s="3" t="s">
        <v>274</v>
      </c>
      <c r="F15" s="3" t="s">
        <v>187</v>
      </c>
      <c r="G15" s="54">
        <v>42980</v>
      </c>
      <c r="H15" s="3" t="s">
        <v>185</v>
      </c>
      <c r="I15" s="3">
        <v>0</v>
      </c>
      <c r="J15" s="3" t="s">
        <v>185</v>
      </c>
      <c r="K15" s="3">
        <v>0</v>
      </c>
      <c r="L15" s="3" t="s">
        <v>185</v>
      </c>
      <c r="M15" s="3">
        <v>0</v>
      </c>
      <c r="N15" s="3" t="s">
        <v>185</v>
      </c>
      <c r="O15" s="3">
        <v>0</v>
      </c>
      <c r="P15" s="82" t="s">
        <v>22</v>
      </c>
      <c r="Q15" s="3" t="s">
        <v>22</v>
      </c>
      <c r="R15" s="3">
        <v>1</v>
      </c>
      <c r="S15" s="22">
        <v>100</v>
      </c>
      <c r="T15" s="3">
        <v>60</v>
      </c>
      <c r="U15" s="3">
        <v>90</v>
      </c>
      <c r="V15" s="53" t="s">
        <v>185</v>
      </c>
      <c r="W15" s="3">
        <v>30</v>
      </c>
      <c r="X15" s="3">
        <v>0</v>
      </c>
      <c r="Y15" s="54">
        <v>43307</v>
      </c>
      <c r="Z15" s="108">
        <v>32</v>
      </c>
      <c r="AA15" s="168"/>
    </row>
    <row r="16" spans="1:83" ht="30" x14ac:dyDescent="0.25">
      <c r="A16" s="81" t="s">
        <v>78</v>
      </c>
      <c r="B16" s="3" t="s">
        <v>242</v>
      </c>
      <c r="C16" s="3" t="s">
        <v>124</v>
      </c>
      <c r="D16" s="3" t="s">
        <v>159</v>
      </c>
      <c r="E16" s="3" t="s">
        <v>193</v>
      </c>
      <c r="F16" s="3" t="s">
        <v>187</v>
      </c>
      <c r="G16" s="54">
        <v>42998</v>
      </c>
      <c r="H16" s="3" t="s">
        <v>185</v>
      </c>
      <c r="I16" s="3">
        <v>0</v>
      </c>
      <c r="J16" s="3" t="s">
        <v>22</v>
      </c>
      <c r="K16" s="3">
        <v>1</v>
      </c>
      <c r="L16" s="3" t="s">
        <v>185</v>
      </c>
      <c r="M16" s="3">
        <v>0</v>
      </c>
      <c r="N16" s="3" t="s">
        <v>185</v>
      </c>
      <c r="O16" s="3">
        <v>0</v>
      </c>
      <c r="P16" s="82" t="s">
        <v>22</v>
      </c>
      <c r="Q16" s="3" t="s">
        <v>185</v>
      </c>
      <c r="R16" s="3">
        <v>0</v>
      </c>
      <c r="S16" s="22">
        <v>100</v>
      </c>
      <c r="T16" s="3">
        <v>120</v>
      </c>
      <c r="U16" s="3">
        <v>85</v>
      </c>
      <c r="V16" s="53" t="s">
        <v>185</v>
      </c>
      <c r="W16" s="3">
        <v>0</v>
      </c>
      <c r="X16" s="3">
        <v>0</v>
      </c>
      <c r="Y16" s="54">
        <v>43322</v>
      </c>
      <c r="Z16" s="108">
        <v>60</v>
      </c>
      <c r="AA16" s="168"/>
      <c r="AB16" s="45"/>
    </row>
    <row r="17" spans="1:28" ht="30" x14ac:dyDescent="0.25">
      <c r="A17" s="81" t="s">
        <v>79</v>
      </c>
      <c r="B17" s="3" t="s">
        <v>215</v>
      </c>
      <c r="C17" s="3" t="s">
        <v>30</v>
      </c>
      <c r="D17" s="3" t="s">
        <v>133</v>
      </c>
      <c r="E17" s="3" t="s">
        <v>183</v>
      </c>
      <c r="F17" s="3" t="s">
        <v>187</v>
      </c>
      <c r="G17" s="54">
        <v>43008</v>
      </c>
      <c r="H17" s="3" t="s">
        <v>185</v>
      </c>
      <c r="I17" s="3">
        <v>0</v>
      </c>
      <c r="J17" s="3" t="s">
        <v>22</v>
      </c>
      <c r="K17" s="3">
        <v>2</v>
      </c>
      <c r="L17" s="3" t="s">
        <v>185</v>
      </c>
      <c r="M17" s="3">
        <v>0</v>
      </c>
      <c r="N17" s="3" t="s">
        <v>185</v>
      </c>
      <c r="O17" s="3">
        <v>0</v>
      </c>
      <c r="P17" s="82" t="s">
        <v>22</v>
      </c>
      <c r="Q17" s="3" t="s">
        <v>185</v>
      </c>
      <c r="R17" s="3">
        <v>0</v>
      </c>
      <c r="S17" s="22">
        <v>120</v>
      </c>
      <c r="T17" s="3">
        <v>40</v>
      </c>
      <c r="U17" s="3">
        <v>60</v>
      </c>
      <c r="V17" s="53" t="s">
        <v>185</v>
      </c>
      <c r="W17" s="3">
        <v>0</v>
      </c>
      <c r="X17" s="3">
        <v>0</v>
      </c>
      <c r="Y17" s="54">
        <v>43330</v>
      </c>
      <c r="Z17" s="108">
        <v>40</v>
      </c>
      <c r="AA17" s="168"/>
      <c r="AB17" s="45"/>
    </row>
    <row r="18" spans="1:28" ht="30" x14ac:dyDescent="0.25">
      <c r="A18" s="81" t="s">
        <v>80</v>
      </c>
      <c r="B18" s="3" t="s">
        <v>243</v>
      </c>
      <c r="C18" s="57" t="s">
        <v>30</v>
      </c>
      <c r="D18" s="57" t="s">
        <v>29</v>
      </c>
      <c r="E18" s="3" t="s">
        <v>263</v>
      </c>
      <c r="F18" s="3" t="s">
        <v>187</v>
      </c>
      <c r="G18" s="54">
        <v>43008</v>
      </c>
      <c r="H18" s="3" t="s">
        <v>185</v>
      </c>
      <c r="I18" s="3">
        <v>0</v>
      </c>
      <c r="J18" s="3" t="s">
        <v>22</v>
      </c>
      <c r="K18" s="3">
        <v>3</v>
      </c>
      <c r="L18" s="3" t="s">
        <v>185</v>
      </c>
      <c r="M18" s="3">
        <v>0</v>
      </c>
      <c r="N18" s="3" t="s">
        <v>185</v>
      </c>
      <c r="O18" s="3">
        <v>0</v>
      </c>
      <c r="P18" s="82" t="s">
        <v>22</v>
      </c>
      <c r="Q18" s="3" t="s">
        <v>22</v>
      </c>
      <c r="R18" s="3">
        <v>1</v>
      </c>
      <c r="S18" s="3">
        <v>125</v>
      </c>
      <c r="T18" s="3">
        <v>60</v>
      </c>
      <c r="U18" s="3">
        <v>80</v>
      </c>
      <c r="V18" s="53" t="s">
        <v>185</v>
      </c>
      <c r="W18" s="3">
        <v>0</v>
      </c>
      <c r="X18" s="3">
        <v>0</v>
      </c>
      <c r="Y18" s="54">
        <v>43313</v>
      </c>
      <c r="Z18" s="108">
        <v>41</v>
      </c>
      <c r="AA18" s="168"/>
    </row>
    <row r="19" spans="1:28" ht="30" x14ac:dyDescent="0.25">
      <c r="A19" s="81" t="s">
        <v>81</v>
      </c>
      <c r="B19" s="3" t="s">
        <v>172</v>
      </c>
      <c r="C19" s="57" t="s">
        <v>104</v>
      </c>
      <c r="D19" s="57" t="s">
        <v>155</v>
      </c>
      <c r="E19" s="3" t="s">
        <v>31</v>
      </c>
      <c r="F19" s="3" t="s">
        <v>187</v>
      </c>
      <c r="G19" s="54">
        <v>43005</v>
      </c>
      <c r="H19" s="3" t="s">
        <v>185</v>
      </c>
      <c r="I19" s="3">
        <v>0</v>
      </c>
      <c r="J19" s="3" t="s">
        <v>22</v>
      </c>
      <c r="K19" s="3">
        <v>1</v>
      </c>
      <c r="L19" s="3" t="s">
        <v>185</v>
      </c>
      <c r="M19" s="3">
        <v>0</v>
      </c>
      <c r="N19" s="3" t="s">
        <v>185</v>
      </c>
      <c r="O19" s="3">
        <v>0</v>
      </c>
      <c r="P19" s="82" t="s">
        <v>22</v>
      </c>
      <c r="Q19" s="3" t="s">
        <v>22</v>
      </c>
      <c r="R19" s="3">
        <v>2</v>
      </c>
      <c r="S19" s="3">
        <v>85</v>
      </c>
      <c r="T19" s="3">
        <v>0</v>
      </c>
      <c r="U19" s="3">
        <v>0</v>
      </c>
      <c r="V19" s="53" t="s">
        <v>22</v>
      </c>
      <c r="W19" s="3">
        <v>0</v>
      </c>
      <c r="X19" s="3">
        <v>0</v>
      </c>
      <c r="Y19" s="54">
        <v>43309</v>
      </c>
      <c r="Z19" s="108">
        <v>42</v>
      </c>
      <c r="AA19" s="168"/>
    </row>
    <row r="20" spans="1:28" ht="30.75" thickBot="1" x14ac:dyDescent="0.3">
      <c r="A20" s="81" t="s">
        <v>82</v>
      </c>
      <c r="B20" s="3" t="s">
        <v>180</v>
      </c>
      <c r="C20" s="3" t="s">
        <v>131</v>
      </c>
      <c r="D20" s="3" t="s">
        <v>160</v>
      </c>
      <c r="E20" s="3" t="s">
        <v>213</v>
      </c>
      <c r="F20" s="3" t="s">
        <v>187</v>
      </c>
      <c r="G20" s="54">
        <v>42996</v>
      </c>
      <c r="H20" s="3" t="s">
        <v>185</v>
      </c>
      <c r="I20" s="3">
        <v>0</v>
      </c>
      <c r="J20" s="22" t="s">
        <v>22</v>
      </c>
      <c r="K20" s="22">
        <v>1</v>
      </c>
      <c r="L20" s="22" t="s">
        <v>185</v>
      </c>
      <c r="M20" s="22">
        <v>0</v>
      </c>
      <c r="N20" s="22" t="s">
        <v>185</v>
      </c>
      <c r="O20" s="22">
        <v>0</v>
      </c>
      <c r="P20" s="82" t="s">
        <v>22</v>
      </c>
      <c r="Q20" s="22" t="s">
        <v>22</v>
      </c>
      <c r="R20" s="22">
        <v>1</v>
      </c>
      <c r="S20" s="22">
        <v>130</v>
      </c>
      <c r="T20" s="22">
        <v>80</v>
      </c>
      <c r="U20" s="22">
        <v>90</v>
      </c>
      <c r="V20" s="53" t="s">
        <v>185</v>
      </c>
      <c r="W20" s="3">
        <v>0</v>
      </c>
      <c r="X20" s="3">
        <v>0</v>
      </c>
      <c r="Y20" s="54">
        <v>43315</v>
      </c>
      <c r="Z20" s="108">
        <v>35.5</v>
      </c>
      <c r="AA20" s="169"/>
    </row>
    <row r="21" spans="1:28" x14ac:dyDescent="0.25">
      <c r="A21" s="85"/>
    </row>
    <row r="22" spans="1:28" x14ac:dyDescent="0.25">
      <c r="A22" s="85"/>
    </row>
    <row r="23" spans="1:28" x14ac:dyDescent="0.25">
      <c r="A23" s="85"/>
    </row>
  </sheetData>
  <mergeCells count="21">
    <mergeCell ref="AA1:AT2"/>
    <mergeCell ref="A4:L4"/>
    <mergeCell ref="A5:A7"/>
    <mergeCell ref="A1:Z2"/>
    <mergeCell ref="F5:F7"/>
    <mergeCell ref="B5:B7"/>
    <mergeCell ref="N4:X4"/>
    <mergeCell ref="L6:O6"/>
    <mergeCell ref="C5:C7"/>
    <mergeCell ref="H5:R5"/>
    <mergeCell ref="E5:E7"/>
    <mergeCell ref="AA5:AA7"/>
    <mergeCell ref="P6:R6"/>
    <mergeCell ref="W5:X6"/>
    <mergeCell ref="AA8:AA20"/>
    <mergeCell ref="D5:D7"/>
    <mergeCell ref="G5:G7"/>
    <mergeCell ref="Y5:Y7"/>
    <mergeCell ref="Z5:Z7"/>
    <mergeCell ref="S5:V6"/>
    <mergeCell ref="H6:K6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workbookViewId="0">
      <selection activeCell="A2" sqref="A2:U2"/>
    </sheetView>
  </sheetViews>
  <sheetFormatPr defaultRowHeight="15" x14ac:dyDescent="0.25"/>
  <cols>
    <col min="1" max="1" width="3.85546875" bestFit="1" customWidth="1"/>
    <col min="2" max="2" width="13" customWidth="1"/>
    <col min="3" max="3" width="11.140625" customWidth="1"/>
    <col min="4" max="4" width="10.5703125" customWidth="1"/>
    <col min="5" max="5" width="11.7109375" customWidth="1"/>
    <col min="6" max="6" width="9.42578125" customWidth="1"/>
    <col min="8" max="8" width="11.5703125" bestFit="1" customWidth="1"/>
    <col min="9" max="9" width="9.5703125" bestFit="1" customWidth="1"/>
    <col min="10" max="10" width="10.42578125" bestFit="1" customWidth="1"/>
    <col min="11" max="11" width="6.85546875" bestFit="1" customWidth="1"/>
    <col min="12" max="12" width="10.7109375" bestFit="1" customWidth="1"/>
    <col min="13" max="13" width="10.42578125" bestFit="1" customWidth="1"/>
    <col min="14" max="14" width="4.42578125" bestFit="1" customWidth="1"/>
    <col min="15" max="16" width="3" bestFit="1" customWidth="1"/>
    <col min="17" max="17" width="3.7109375" customWidth="1"/>
    <col min="18" max="18" width="8.140625" bestFit="1" customWidth="1"/>
    <col min="19" max="19" width="6.28515625" bestFit="1" customWidth="1"/>
    <col min="20" max="20" width="7.28515625" customWidth="1"/>
    <col min="21" max="21" width="6.140625" customWidth="1"/>
    <col min="23" max="23" width="16.7109375" customWidth="1"/>
  </cols>
  <sheetData>
    <row r="2" spans="1:23" x14ac:dyDescent="0.25">
      <c r="A2" s="177" t="s">
        <v>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4" spans="1:23" x14ac:dyDescent="0.25">
      <c r="A4" s="178" t="s">
        <v>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23" ht="15" customHeight="1" x14ac:dyDescent="0.25">
      <c r="A5" s="189" t="s">
        <v>83</v>
      </c>
      <c r="B5" s="179" t="s">
        <v>84</v>
      </c>
      <c r="C5" s="182" t="s">
        <v>18</v>
      </c>
      <c r="D5" s="182" t="s">
        <v>19</v>
      </c>
      <c r="E5" s="182" t="s">
        <v>0</v>
      </c>
      <c r="F5" s="182" t="s">
        <v>2</v>
      </c>
      <c r="G5" s="179" t="s">
        <v>3</v>
      </c>
      <c r="H5" s="183" t="s">
        <v>64</v>
      </c>
      <c r="I5" s="184"/>
      <c r="J5" s="184"/>
      <c r="K5" s="184"/>
      <c r="L5" s="184"/>
      <c r="M5" s="185"/>
      <c r="N5" s="192" t="s">
        <v>13</v>
      </c>
      <c r="O5" s="196"/>
      <c r="P5" s="196"/>
      <c r="Q5" s="193"/>
      <c r="R5" s="192" t="s">
        <v>25</v>
      </c>
      <c r="S5" s="193"/>
      <c r="T5" s="179" t="s">
        <v>17</v>
      </c>
      <c r="U5" s="179" t="s">
        <v>20</v>
      </c>
      <c r="V5" s="9"/>
    </row>
    <row r="6" spans="1:23" ht="27" customHeight="1" x14ac:dyDescent="0.25">
      <c r="A6" s="190"/>
      <c r="B6" s="180"/>
      <c r="C6" s="182"/>
      <c r="D6" s="182"/>
      <c r="E6" s="182"/>
      <c r="F6" s="182"/>
      <c r="G6" s="180"/>
      <c r="H6" s="182" t="s">
        <v>5</v>
      </c>
      <c r="I6" s="182"/>
      <c r="J6" s="182" t="s">
        <v>7</v>
      </c>
      <c r="K6" s="182"/>
      <c r="L6" s="182" t="s">
        <v>10</v>
      </c>
      <c r="M6" s="182"/>
      <c r="N6" s="194"/>
      <c r="O6" s="197"/>
      <c r="P6" s="197"/>
      <c r="Q6" s="195"/>
      <c r="R6" s="194"/>
      <c r="S6" s="195"/>
      <c r="T6" s="180"/>
      <c r="U6" s="180"/>
      <c r="V6" s="10" t="s">
        <v>48</v>
      </c>
    </row>
    <row r="7" spans="1:23" ht="43.5" x14ac:dyDescent="0.25">
      <c r="A7" s="191"/>
      <c r="B7" s="181"/>
      <c r="C7" s="182"/>
      <c r="D7" s="182"/>
      <c r="E7" s="182"/>
      <c r="F7" s="182"/>
      <c r="G7" s="181"/>
      <c r="H7" s="12" t="s">
        <v>28</v>
      </c>
      <c r="I7" s="12" t="s">
        <v>6</v>
      </c>
      <c r="J7" s="12" t="s">
        <v>8</v>
      </c>
      <c r="K7" s="12" t="s">
        <v>9</v>
      </c>
      <c r="L7" s="12" t="s">
        <v>11</v>
      </c>
      <c r="M7" s="12" t="s">
        <v>12</v>
      </c>
      <c r="N7" s="12" t="s">
        <v>14</v>
      </c>
      <c r="O7" s="12" t="s">
        <v>15</v>
      </c>
      <c r="P7" s="12" t="s">
        <v>16</v>
      </c>
      <c r="Q7" s="15" t="s">
        <v>66</v>
      </c>
      <c r="R7" s="12" t="s">
        <v>24</v>
      </c>
      <c r="S7" s="12" t="s">
        <v>26</v>
      </c>
      <c r="T7" s="181"/>
      <c r="U7" s="181"/>
      <c r="V7" s="11"/>
    </row>
    <row r="8" spans="1:23" ht="45" x14ac:dyDescent="0.25">
      <c r="A8" s="2" t="s">
        <v>70</v>
      </c>
      <c r="B8" s="3" t="s">
        <v>86</v>
      </c>
      <c r="C8" s="3" t="s">
        <v>33</v>
      </c>
      <c r="D8" s="3" t="s">
        <v>35</v>
      </c>
      <c r="E8" s="3" t="s">
        <v>23</v>
      </c>
      <c r="F8" s="3" t="s">
        <v>27</v>
      </c>
      <c r="G8" s="3" t="s">
        <v>54</v>
      </c>
      <c r="H8" s="3" t="s">
        <v>21</v>
      </c>
      <c r="I8" s="3">
        <v>1</v>
      </c>
      <c r="J8" s="3" t="s">
        <v>21</v>
      </c>
      <c r="K8" s="3" t="s">
        <v>21</v>
      </c>
      <c r="L8" s="3" t="s">
        <v>22</v>
      </c>
      <c r="M8" s="3">
        <v>1</v>
      </c>
      <c r="N8" s="22">
        <f>60+50+30</f>
        <v>140</v>
      </c>
      <c r="O8" s="3">
        <v>15</v>
      </c>
      <c r="P8" s="3">
        <v>50</v>
      </c>
      <c r="Q8" s="16" t="s">
        <v>67</v>
      </c>
      <c r="R8" s="3" t="s">
        <v>21</v>
      </c>
      <c r="S8" s="3" t="s">
        <v>21</v>
      </c>
      <c r="T8" s="3" t="s">
        <v>55</v>
      </c>
      <c r="U8" s="3">
        <v>70</v>
      </c>
      <c r="V8" s="186">
        <f>AVERAGE(U8:U12)</f>
        <v>42</v>
      </c>
      <c r="W8" s="24"/>
    </row>
    <row r="9" spans="1:23" ht="30" x14ac:dyDescent="0.25">
      <c r="A9" s="2" t="s">
        <v>71</v>
      </c>
      <c r="B9" s="3" t="s">
        <v>85</v>
      </c>
      <c r="C9" s="3" t="s">
        <v>33</v>
      </c>
      <c r="D9" s="3" t="s">
        <v>38</v>
      </c>
      <c r="E9" s="3" t="s">
        <v>31</v>
      </c>
      <c r="F9" s="3" t="s">
        <v>21</v>
      </c>
      <c r="G9" s="3" t="s">
        <v>56</v>
      </c>
      <c r="H9" s="3" t="s">
        <v>22</v>
      </c>
      <c r="I9" s="3">
        <v>1</v>
      </c>
      <c r="J9" s="3" t="s">
        <v>21</v>
      </c>
      <c r="K9" s="3" t="s">
        <v>21</v>
      </c>
      <c r="L9" s="3" t="s">
        <v>22</v>
      </c>
      <c r="M9" s="3">
        <v>1</v>
      </c>
      <c r="N9" s="22">
        <v>86</v>
      </c>
      <c r="O9" s="3">
        <f>27+14</f>
        <v>41</v>
      </c>
      <c r="P9" s="3">
        <v>30</v>
      </c>
      <c r="Q9" s="16" t="s">
        <v>22</v>
      </c>
      <c r="R9" s="3" t="s">
        <v>21</v>
      </c>
      <c r="S9" s="3" t="s">
        <v>21</v>
      </c>
      <c r="T9" s="3" t="s">
        <v>50</v>
      </c>
      <c r="U9" s="3">
        <v>43</v>
      </c>
      <c r="V9" s="187"/>
      <c r="W9" s="24"/>
    </row>
    <row r="10" spans="1:23" ht="45" x14ac:dyDescent="0.25">
      <c r="A10" s="2" t="s">
        <v>72</v>
      </c>
      <c r="B10" s="3" t="s">
        <v>88</v>
      </c>
      <c r="C10" s="3" t="s">
        <v>30</v>
      </c>
      <c r="D10" s="3" t="s">
        <v>39</v>
      </c>
      <c r="E10" s="3" t="s">
        <v>40</v>
      </c>
      <c r="F10" s="3" t="s">
        <v>27</v>
      </c>
      <c r="G10" s="3" t="s">
        <v>53</v>
      </c>
      <c r="H10" s="3" t="s">
        <v>22</v>
      </c>
      <c r="I10" s="3">
        <v>1</v>
      </c>
      <c r="J10" s="3">
        <v>1</v>
      </c>
      <c r="K10" s="3" t="s">
        <v>21</v>
      </c>
      <c r="L10" s="3" t="s">
        <v>22</v>
      </c>
      <c r="M10" s="3">
        <v>1</v>
      </c>
      <c r="N10" s="3">
        <f>24+40</f>
        <v>64</v>
      </c>
      <c r="O10" s="3">
        <v>60</v>
      </c>
      <c r="P10" s="3">
        <v>90</v>
      </c>
      <c r="Q10" s="16" t="s">
        <v>67</v>
      </c>
      <c r="R10" s="3" t="s">
        <v>41</v>
      </c>
      <c r="S10" s="3" t="s">
        <v>21</v>
      </c>
      <c r="T10" s="3" t="s">
        <v>51</v>
      </c>
      <c r="U10" s="3">
        <v>32</v>
      </c>
      <c r="V10" s="187"/>
    </row>
    <row r="11" spans="1:23" ht="45" x14ac:dyDescent="0.25">
      <c r="A11" s="2" t="s">
        <v>73</v>
      </c>
      <c r="B11" s="3" t="s">
        <v>89</v>
      </c>
      <c r="C11" s="3" t="s">
        <v>30</v>
      </c>
      <c r="D11" s="3" t="s">
        <v>29</v>
      </c>
      <c r="E11" s="3" t="s">
        <v>31</v>
      </c>
      <c r="F11" s="3" t="s">
        <v>27</v>
      </c>
      <c r="G11" s="3" t="s">
        <v>54</v>
      </c>
      <c r="H11" s="3" t="s">
        <v>22</v>
      </c>
      <c r="I11" s="3">
        <v>1</v>
      </c>
      <c r="J11" s="3" t="s">
        <v>21</v>
      </c>
      <c r="K11" s="3" t="s">
        <v>21</v>
      </c>
      <c r="L11" s="3" t="s">
        <v>22</v>
      </c>
      <c r="M11" s="3">
        <v>1</v>
      </c>
      <c r="N11" s="3">
        <f>7+51</f>
        <v>58</v>
      </c>
      <c r="O11" s="3">
        <v>20</v>
      </c>
      <c r="P11" s="3">
        <v>37</v>
      </c>
      <c r="Q11" s="16" t="s">
        <v>67</v>
      </c>
      <c r="R11" s="3" t="s">
        <v>21</v>
      </c>
      <c r="S11" s="3" t="s">
        <v>21</v>
      </c>
      <c r="T11" s="3" t="s">
        <v>50</v>
      </c>
      <c r="U11" s="3">
        <v>40</v>
      </c>
      <c r="V11" s="187"/>
    </row>
    <row r="12" spans="1:23" ht="45" x14ac:dyDescent="0.25">
      <c r="A12" s="2" t="s">
        <v>74</v>
      </c>
      <c r="B12" s="3" t="s">
        <v>87</v>
      </c>
      <c r="C12" s="3" t="s">
        <v>34</v>
      </c>
      <c r="D12" s="3" t="s">
        <v>36</v>
      </c>
      <c r="E12" s="3" t="s">
        <v>23</v>
      </c>
      <c r="F12" s="3" t="s">
        <v>37</v>
      </c>
      <c r="G12" s="3" t="s">
        <v>52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3" t="s">
        <v>21</v>
      </c>
      <c r="N12" s="3">
        <f>10+67.5</f>
        <v>77.5</v>
      </c>
      <c r="O12" s="3">
        <v>17</v>
      </c>
      <c r="P12" s="3">
        <v>37</v>
      </c>
      <c r="Q12" s="16" t="s">
        <v>67</v>
      </c>
      <c r="R12" s="3" t="s">
        <v>21</v>
      </c>
      <c r="S12" s="3" t="s">
        <v>21</v>
      </c>
      <c r="T12" s="3" t="s">
        <v>51</v>
      </c>
      <c r="U12" s="3">
        <v>25</v>
      </c>
      <c r="V12" s="188"/>
    </row>
  </sheetData>
  <mergeCells count="18">
    <mergeCell ref="V8:V12"/>
    <mergeCell ref="A5:A7"/>
    <mergeCell ref="H6:I6"/>
    <mergeCell ref="J6:K6"/>
    <mergeCell ref="L6:M6"/>
    <mergeCell ref="T5:T7"/>
    <mergeCell ref="R5:S6"/>
    <mergeCell ref="N5:Q6"/>
    <mergeCell ref="A2:U2"/>
    <mergeCell ref="A4:M4"/>
    <mergeCell ref="G5:G7"/>
    <mergeCell ref="E5:E7"/>
    <mergeCell ref="C5:C7"/>
    <mergeCell ref="D5:D7"/>
    <mergeCell ref="H5:M5"/>
    <mergeCell ref="F5:F7"/>
    <mergeCell ref="U5:U7"/>
    <mergeCell ref="B5:B7"/>
  </mergeCells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7"/>
  <sheetViews>
    <sheetView topLeftCell="E1" workbookViewId="0">
      <selection activeCell="K13" sqref="K13"/>
    </sheetView>
  </sheetViews>
  <sheetFormatPr defaultColWidth="8.85546875" defaultRowHeight="15" x14ac:dyDescent="0.25"/>
  <cols>
    <col min="1" max="1" width="3.5703125" style="6" bestFit="1" customWidth="1"/>
    <col min="2" max="2" width="12.5703125" style="4" customWidth="1"/>
    <col min="3" max="3" width="13" style="4" customWidth="1"/>
    <col min="4" max="4" width="10.85546875" style="4" customWidth="1"/>
    <col min="5" max="5" width="10.7109375" style="4" bestFit="1" customWidth="1"/>
    <col min="6" max="6" width="11.7109375" style="4" customWidth="1"/>
    <col min="7" max="7" width="11.140625" style="4" customWidth="1"/>
    <col min="8" max="8" width="13.42578125" style="4" customWidth="1"/>
    <col min="9" max="9" width="11.5703125" style="4" customWidth="1"/>
    <col min="10" max="10" width="9.5703125" style="4" bestFit="1" customWidth="1"/>
    <col min="11" max="11" width="9.5703125" style="4" customWidth="1"/>
    <col min="12" max="12" width="13" style="4" customWidth="1"/>
    <col min="13" max="13" width="10.42578125" style="4" customWidth="1"/>
    <col min="14" max="14" width="8.85546875" style="4" customWidth="1"/>
    <col min="15" max="15" width="10.7109375" style="4" customWidth="1"/>
    <col min="16" max="16" width="13.140625" style="4" customWidth="1"/>
    <col min="17" max="17" width="10.42578125" style="4" bestFit="1" customWidth="1"/>
    <col min="18" max="18" width="10.42578125" style="4" customWidth="1"/>
    <col min="19" max="19" width="5.42578125" style="4" bestFit="1" customWidth="1"/>
    <col min="20" max="21" width="4.5703125" style="4" bestFit="1" customWidth="1"/>
    <col min="22" max="22" width="4.5703125" style="4" customWidth="1"/>
    <col min="23" max="23" width="6.7109375" style="4" bestFit="1" customWidth="1"/>
    <col min="24" max="24" width="6.28515625" style="4" bestFit="1" customWidth="1"/>
    <col min="25" max="25" width="11.140625" style="4" customWidth="1"/>
    <col min="26" max="26" width="8.5703125" style="4" customWidth="1"/>
    <col min="27" max="27" width="11" style="4" customWidth="1"/>
    <col min="28" max="28" width="39.7109375" style="4" customWidth="1"/>
    <col min="29" max="16384" width="8.85546875" style="4"/>
  </cols>
  <sheetData>
    <row r="1" spans="1:103" x14ac:dyDescent="0.25">
      <c r="A1" s="175" t="s">
        <v>309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</row>
    <row r="2" spans="1:103" ht="14.4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</row>
    <row r="3" spans="1:103" x14ac:dyDescent="0.25">
      <c r="Y3" s="8"/>
      <c r="Z3" s="8"/>
      <c r="AA3" s="8"/>
    </row>
    <row r="4" spans="1:103" x14ac:dyDescent="0.25">
      <c r="A4" s="174" t="s">
        <v>306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9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103" s="40" customFormat="1" ht="15" customHeight="1" x14ac:dyDescent="0.25">
      <c r="A5" s="151" t="s">
        <v>32</v>
      </c>
      <c r="B5" s="151" t="s">
        <v>84</v>
      </c>
      <c r="C5" s="151" t="s">
        <v>18</v>
      </c>
      <c r="D5" s="151" t="s">
        <v>19</v>
      </c>
      <c r="E5" s="151" t="s">
        <v>0</v>
      </c>
      <c r="F5" s="151" t="s">
        <v>2</v>
      </c>
      <c r="G5" s="151" t="s">
        <v>3</v>
      </c>
      <c r="H5" s="148" t="s">
        <v>114</v>
      </c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158" t="s">
        <v>13</v>
      </c>
      <c r="T5" s="159"/>
      <c r="U5" s="159"/>
      <c r="V5" s="160"/>
      <c r="W5" s="158" t="s">
        <v>25</v>
      </c>
      <c r="X5" s="160"/>
      <c r="Y5" s="151" t="s">
        <v>17</v>
      </c>
      <c r="Z5" s="151" t="s">
        <v>20</v>
      </c>
      <c r="AA5" s="151" t="s">
        <v>48</v>
      </c>
    </row>
    <row r="6" spans="1:103" s="40" customFormat="1" ht="27" customHeight="1" x14ac:dyDescent="0.25">
      <c r="A6" s="152"/>
      <c r="B6" s="152"/>
      <c r="C6" s="152"/>
      <c r="D6" s="152"/>
      <c r="E6" s="152"/>
      <c r="F6" s="152"/>
      <c r="G6" s="152"/>
      <c r="H6" s="148" t="s">
        <v>5</v>
      </c>
      <c r="I6" s="164"/>
      <c r="J6" s="164"/>
      <c r="K6" s="165"/>
      <c r="L6" s="148" t="s">
        <v>7</v>
      </c>
      <c r="M6" s="164"/>
      <c r="N6" s="164"/>
      <c r="O6" s="165"/>
      <c r="P6" s="148" t="s">
        <v>10</v>
      </c>
      <c r="Q6" s="164"/>
      <c r="R6" s="165"/>
      <c r="S6" s="170"/>
      <c r="T6" s="171"/>
      <c r="U6" s="171"/>
      <c r="V6" s="172"/>
      <c r="W6" s="170"/>
      <c r="X6" s="172"/>
      <c r="Y6" s="152"/>
      <c r="Z6" s="152"/>
      <c r="AA6" s="152"/>
    </row>
    <row r="7" spans="1:103" s="40" customFormat="1" ht="43.5" customHeight="1" x14ac:dyDescent="0.25">
      <c r="A7" s="153"/>
      <c r="B7" s="153"/>
      <c r="C7" s="153"/>
      <c r="D7" s="153"/>
      <c r="E7" s="153"/>
      <c r="F7" s="153"/>
      <c r="G7" s="153"/>
      <c r="H7" s="29" t="s">
        <v>28</v>
      </c>
      <c r="I7" s="29" t="s">
        <v>125</v>
      </c>
      <c r="J7" s="29" t="s">
        <v>6</v>
      </c>
      <c r="K7" s="29" t="s">
        <v>125</v>
      </c>
      <c r="L7" s="29" t="s">
        <v>8</v>
      </c>
      <c r="M7" s="29" t="s">
        <v>125</v>
      </c>
      <c r="N7" s="29" t="s">
        <v>9</v>
      </c>
      <c r="O7" s="29" t="s">
        <v>125</v>
      </c>
      <c r="P7" s="29" t="s">
        <v>11</v>
      </c>
      <c r="Q7" s="29" t="s">
        <v>12</v>
      </c>
      <c r="R7" s="29" t="s">
        <v>125</v>
      </c>
      <c r="S7" s="29" t="s">
        <v>14</v>
      </c>
      <c r="T7" s="29" t="s">
        <v>15</v>
      </c>
      <c r="U7" s="29" t="s">
        <v>16</v>
      </c>
      <c r="V7" s="41" t="s">
        <v>66</v>
      </c>
      <c r="W7" s="29" t="s">
        <v>24</v>
      </c>
      <c r="X7" s="29" t="s">
        <v>26</v>
      </c>
      <c r="Y7" s="153"/>
      <c r="Z7" s="153"/>
      <c r="AA7" s="15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</row>
    <row r="8" spans="1:103" s="106" customFormat="1" ht="30" hidden="1" x14ac:dyDescent="0.25">
      <c r="A8" s="123" t="s">
        <v>70</v>
      </c>
      <c r="B8" s="125" t="s">
        <v>237</v>
      </c>
      <c r="C8" s="125" t="s">
        <v>33</v>
      </c>
      <c r="D8" s="125" t="s">
        <v>198</v>
      </c>
      <c r="E8" s="125"/>
      <c r="F8" s="125"/>
      <c r="G8" s="126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6"/>
      <c r="Z8" s="127"/>
      <c r="AA8" s="167">
        <f>AVERAGE(Z8:Z17)</f>
        <v>33.333333333333336</v>
      </c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</row>
    <row r="9" spans="1:103" s="75" customFormat="1" ht="30" x14ac:dyDescent="0.25">
      <c r="A9" s="3" t="s">
        <v>70</v>
      </c>
      <c r="B9" s="57" t="s">
        <v>205</v>
      </c>
      <c r="C9" s="57" t="s">
        <v>112</v>
      </c>
      <c r="D9" s="57" t="s">
        <v>144</v>
      </c>
      <c r="E9" s="57" t="s">
        <v>31</v>
      </c>
      <c r="F9" s="57" t="s">
        <v>289</v>
      </c>
      <c r="G9" s="74">
        <v>43002</v>
      </c>
      <c r="H9" s="57" t="s">
        <v>185</v>
      </c>
      <c r="I9" s="57">
        <v>0</v>
      </c>
      <c r="J9" s="57" t="s">
        <v>185</v>
      </c>
      <c r="K9" s="57">
        <v>0</v>
      </c>
      <c r="L9" s="57" t="s">
        <v>185</v>
      </c>
      <c r="M9" s="57">
        <v>0</v>
      </c>
      <c r="N9" s="57" t="s">
        <v>185</v>
      </c>
      <c r="O9" s="57">
        <v>0</v>
      </c>
      <c r="P9" s="57" t="s">
        <v>22</v>
      </c>
      <c r="Q9" s="57" t="s">
        <v>185</v>
      </c>
      <c r="R9" s="57">
        <v>0</v>
      </c>
      <c r="S9" s="57">
        <v>110</v>
      </c>
      <c r="T9" s="57">
        <v>50</v>
      </c>
      <c r="U9" s="57">
        <v>90</v>
      </c>
      <c r="V9" s="57" t="s">
        <v>185</v>
      </c>
      <c r="W9" s="57">
        <v>25</v>
      </c>
      <c r="X9" s="57">
        <v>0</v>
      </c>
      <c r="Y9" s="74">
        <v>43307</v>
      </c>
      <c r="Z9" s="116">
        <v>20</v>
      </c>
      <c r="AA9" s="198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</row>
    <row r="10" spans="1:103" ht="30" x14ac:dyDescent="0.25">
      <c r="A10" s="3" t="s">
        <v>71</v>
      </c>
      <c r="B10" s="3" t="s">
        <v>194</v>
      </c>
      <c r="C10" s="3" t="s">
        <v>117</v>
      </c>
      <c r="D10" s="3" t="s">
        <v>186</v>
      </c>
      <c r="E10" s="3" t="s">
        <v>213</v>
      </c>
      <c r="F10" s="3" t="s">
        <v>187</v>
      </c>
      <c r="G10" s="54">
        <v>43001</v>
      </c>
      <c r="H10" s="3" t="s">
        <v>185</v>
      </c>
      <c r="I10" s="3">
        <v>0</v>
      </c>
      <c r="J10" s="3" t="s">
        <v>22</v>
      </c>
      <c r="K10" s="3">
        <v>1</v>
      </c>
      <c r="L10" s="3" t="s">
        <v>185</v>
      </c>
      <c r="M10" s="3">
        <v>0</v>
      </c>
      <c r="N10" s="3" t="s">
        <v>185</v>
      </c>
      <c r="O10" s="3">
        <v>0</v>
      </c>
      <c r="P10" s="3" t="s">
        <v>22</v>
      </c>
      <c r="Q10" s="3" t="s">
        <v>22</v>
      </c>
      <c r="R10" s="3">
        <v>1</v>
      </c>
      <c r="S10" s="22">
        <v>90</v>
      </c>
      <c r="T10" s="3">
        <v>44</v>
      </c>
      <c r="U10" s="3">
        <v>92</v>
      </c>
      <c r="V10" s="53" t="s">
        <v>185</v>
      </c>
      <c r="W10" s="3">
        <v>0</v>
      </c>
      <c r="X10" s="3">
        <v>0</v>
      </c>
      <c r="Y10" s="54">
        <v>43306</v>
      </c>
      <c r="Z10" s="108">
        <v>35</v>
      </c>
      <c r="AA10" s="198"/>
    </row>
    <row r="11" spans="1:103" x14ac:dyDescent="0.25">
      <c r="A11" s="3" t="s">
        <v>72</v>
      </c>
      <c r="B11" s="3" t="s">
        <v>162</v>
      </c>
      <c r="C11" s="3" t="s">
        <v>115</v>
      </c>
      <c r="D11" s="3" t="s">
        <v>146</v>
      </c>
      <c r="E11" s="3" t="s">
        <v>290</v>
      </c>
      <c r="F11" s="3" t="s">
        <v>187</v>
      </c>
      <c r="G11" s="54">
        <v>43010</v>
      </c>
      <c r="H11" s="3" t="s">
        <v>185</v>
      </c>
      <c r="I11" s="3">
        <v>0</v>
      </c>
      <c r="J11" s="3" t="s">
        <v>22</v>
      </c>
      <c r="K11" s="3">
        <v>2</v>
      </c>
      <c r="L11" s="3" t="s">
        <v>185</v>
      </c>
      <c r="M11" s="3">
        <v>0</v>
      </c>
      <c r="N11" s="3" t="s">
        <v>185</v>
      </c>
      <c r="O11" s="3">
        <v>0</v>
      </c>
      <c r="P11" s="3" t="s">
        <v>22</v>
      </c>
      <c r="Q11" s="3" t="s">
        <v>22</v>
      </c>
      <c r="R11" s="3">
        <v>2</v>
      </c>
      <c r="S11" s="22">
        <v>80</v>
      </c>
      <c r="T11" s="3">
        <v>70</v>
      </c>
      <c r="U11" s="3">
        <v>70</v>
      </c>
      <c r="V11" s="53" t="s">
        <v>185</v>
      </c>
      <c r="W11" s="3">
        <v>0</v>
      </c>
      <c r="X11" s="3">
        <v>0</v>
      </c>
      <c r="Y11" s="54">
        <v>43308</v>
      </c>
      <c r="Z11" s="108">
        <v>25</v>
      </c>
      <c r="AA11" s="198"/>
    </row>
    <row r="12" spans="1:103" ht="30" x14ac:dyDescent="0.25">
      <c r="A12" s="3" t="s">
        <v>73</v>
      </c>
      <c r="B12" s="3" t="s">
        <v>238</v>
      </c>
      <c r="C12" s="3" t="s">
        <v>118</v>
      </c>
      <c r="D12" s="3" t="s">
        <v>128</v>
      </c>
      <c r="E12" s="3" t="s">
        <v>183</v>
      </c>
      <c r="F12" s="3" t="s">
        <v>187</v>
      </c>
      <c r="G12" s="54">
        <v>43000</v>
      </c>
      <c r="H12" s="3" t="s">
        <v>185</v>
      </c>
      <c r="I12" s="3">
        <v>0</v>
      </c>
      <c r="J12" s="3" t="s">
        <v>22</v>
      </c>
      <c r="K12" s="3">
        <v>1</v>
      </c>
      <c r="L12" s="3" t="s">
        <v>185</v>
      </c>
      <c r="M12" s="3">
        <v>0</v>
      </c>
      <c r="N12" s="3" t="s">
        <v>185</v>
      </c>
      <c r="O12" s="3">
        <v>0</v>
      </c>
      <c r="P12" s="3" t="s">
        <v>22</v>
      </c>
      <c r="Q12" s="3" t="s">
        <v>22</v>
      </c>
      <c r="R12" s="3">
        <v>1</v>
      </c>
      <c r="S12" s="22">
        <v>130</v>
      </c>
      <c r="T12" s="3">
        <v>60</v>
      </c>
      <c r="U12" s="3">
        <v>50</v>
      </c>
      <c r="V12" s="53" t="s">
        <v>185</v>
      </c>
      <c r="W12" s="3">
        <v>0</v>
      </c>
      <c r="X12" s="3">
        <v>0</v>
      </c>
      <c r="Y12" s="54">
        <v>43309</v>
      </c>
      <c r="Z12" s="108">
        <v>30</v>
      </c>
      <c r="AA12" s="198"/>
    </row>
    <row r="13" spans="1:103" s="107" customFormat="1" ht="30" x14ac:dyDescent="0.25">
      <c r="A13" s="3" t="s">
        <v>74</v>
      </c>
      <c r="B13" s="87" t="s">
        <v>176</v>
      </c>
      <c r="C13" s="87" t="s">
        <v>303</v>
      </c>
      <c r="D13" s="87" t="s">
        <v>200</v>
      </c>
      <c r="E13" s="87" t="s">
        <v>212</v>
      </c>
      <c r="F13" s="87" t="s">
        <v>187</v>
      </c>
      <c r="G13" s="88">
        <v>42993</v>
      </c>
      <c r="H13" s="87" t="s">
        <v>22</v>
      </c>
      <c r="I13" s="87">
        <v>1</v>
      </c>
      <c r="J13" s="87" t="s">
        <v>22</v>
      </c>
      <c r="K13" s="87">
        <v>1</v>
      </c>
      <c r="L13" s="87" t="s">
        <v>185</v>
      </c>
      <c r="M13" s="87">
        <v>0</v>
      </c>
      <c r="N13" s="87" t="s">
        <v>185</v>
      </c>
      <c r="O13" s="87">
        <v>0</v>
      </c>
      <c r="P13" s="87" t="s">
        <v>22</v>
      </c>
      <c r="Q13" s="87" t="s">
        <v>185</v>
      </c>
      <c r="R13" s="87">
        <v>0</v>
      </c>
      <c r="S13" s="87">
        <v>125</v>
      </c>
      <c r="T13" s="87">
        <v>70</v>
      </c>
      <c r="U13" s="87">
        <v>100</v>
      </c>
      <c r="V13" s="82" t="s">
        <v>185</v>
      </c>
      <c r="W13" s="87">
        <v>0</v>
      </c>
      <c r="X13" s="87">
        <v>0</v>
      </c>
      <c r="Y13" s="88">
        <v>43324</v>
      </c>
      <c r="Z13" s="91">
        <v>35</v>
      </c>
      <c r="AA13" s="198"/>
    </row>
    <row r="14" spans="1:103" ht="30" x14ac:dyDescent="0.25">
      <c r="A14" s="3" t="s">
        <v>75</v>
      </c>
      <c r="B14" s="3" t="s">
        <v>196</v>
      </c>
      <c r="C14" s="3" t="s">
        <v>98</v>
      </c>
      <c r="D14" s="3" t="s">
        <v>195</v>
      </c>
      <c r="E14" s="3" t="s">
        <v>274</v>
      </c>
      <c r="F14" s="3" t="s">
        <v>187</v>
      </c>
      <c r="G14" s="54">
        <v>42993</v>
      </c>
      <c r="H14" s="3" t="s">
        <v>22</v>
      </c>
      <c r="I14" s="3">
        <v>1</v>
      </c>
      <c r="J14" s="3" t="s">
        <v>22</v>
      </c>
      <c r="K14" s="3">
        <v>1</v>
      </c>
      <c r="L14" s="3" t="s">
        <v>185</v>
      </c>
      <c r="M14" s="3">
        <v>0</v>
      </c>
      <c r="N14" s="3" t="s">
        <v>185</v>
      </c>
      <c r="O14" s="3">
        <v>0</v>
      </c>
      <c r="P14" s="3" t="s">
        <v>22</v>
      </c>
      <c r="Q14" s="3" t="s">
        <v>22</v>
      </c>
      <c r="R14" s="3">
        <v>2</v>
      </c>
      <c r="S14" s="22">
        <v>130</v>
      </c>
      <c r="T14" s="3">
        <v>80</v>
      </c>
      <c r="U14" s="3">
        <v>100</v>
      </c>
      <c r="V14" s="53" t="s">
        <v>22</v>
      </c>
      <c r="W14" s="3">
        <v>0</v>
      </c>
      <c r="X14" s="3">
        <v>0</v>
      </c>
      <c r="Y14" s="54">
        <v>43306</v>
      </c>
      <c r="Z14" s="108">
        <v>30</v>
      </c>
      <c r="AA14" s="198"/>
    </row>
    <row r="15" spans="1:103" ht="30" x14ac:dyDescent="0.25">
      <c r="A15" s="3" t="s">
        <v>76</v>
      </c>
      <c r="B15" s="3" t="s">
        <v>171</v>
      </c>
      <c r="C15" s="3" t="s">
        <v>30</v>
      </c>
      <c r="D15" s="3" t="s">
        <v>126</v>
      </c>
      <c r="E15" s="3" t="s">
        <v>291</v>
      </c>
      <c r="F15" s="3" t="s">
        <v>187</v>
      </c>
      <c r="G15" s="54">
        <v>43013</v>
      </c>
      <c r="H15" s="3" t="s">
        <v>185</v>
      </c>
      <c r="I15" s="3">
        <v>0</v>
      </c>
      <c r="J15" s="3" t="s">
        <v>22</v>
      </c>
      <c r="K15" s="3">
        <v>2</v>
      </c>
      <c r="L15" s="3" t="s">
        <v>185</v>
      </c>
      <c r="M15" s="3">
        <v>0</v>
      </c>
      <c r="N15" s="3" t="s">
        <v>185</v>
      </c>
      <c r="O15" s="3">
        <v>0</v>
      </c>
      <c r="P15" s="3" t="s">
        <v>22</v>
      </c>
      <c r="Q15" s="3" t="s">
        <v>185</v>
      </c>
      <c r="R15" s="3">
        <v>0</v>
      </c>
      <c r="S15" s="22">
        <v>60</v>
      </c>
      <c r="T15" s="3">
        <v>30</v>
      </c>
      <c r="U15" s="3">
        <v>30</v>
      </c>
      <c r="V15" s="53" t="s">
        <v>185</v>
      </c>
      <c r="W15" s="3">
        <v>0</v>
      </c>
      <c r="X15" s="3">
        <v>0</v>
      </c>
      <c r="Y15" s="54">
        <v>43301</v>
      </c>
      <c r="Z15" s="108">
        <v>40</v>
      </c>
      <c r="AA15" s="198"/>
    </row>
    <row r="16" spans="1:103" ht="30" x14ac:dyDescent="0.25">
      <c r="A16" s="3" t="s">
        <v>77</v>
      </c>
      <c r="B16" s="3" t="s">
        <v>197</v>
      </c>
      <c r="C16" s="3" t="s">
        <v>34</v>
      </c>
      <c r="D16" s="3" t="s">
        <v>36</v>
      </c>
      <c r="E16" s="3" t="s">
        <v>273</v>
      </c>
      <c r="F16" s="3" t="s">
        <v>187</v>
      </c>
      <c r="G16" s="54">
        <v>42988</v>
      </c>
      <c r="H16" s="3" t="s">
        <v>22</v>
      </c>
      <c r="I16" s="3">
        <v>1</v>
      </c>
      <c r="J16" s="3" t="s">
        <v>185</v>
      </c>
      <c r="K16" s="3">
        <v>0</v>
      </c>
      <c r="L16" s="3" t="s">
        <v>185</v>
      </c>
      <c r="M16" s="3">
        <v>0</v>
      </c>
      <c r="N16" s="3" t="s">
        <v>185</v>
      </c>
      <c r="O16" s="3">
        <v>0</v>
      </c>
      <c r="P16" s="3" t="s">
        <v>22</v>
      </c>
      <c r="Q16" s="3" t="s">
        <v>185</v>
      </c>
      <c r="R16" s="3">
        <v>0</v>
      </c>
      <c r="S16" s="22">
        <v>60</v>
      </c>
      <c r="T16" s="3">
        <v>50</v>
      </c>
      <c r="U16" s="3">
        <v>60</v>
      </c>
      <c r="V16" s="53" t="s">
        <v>185</v>
      </c>
      <c r="W16" s="3">
        <v>20</v>
      </c>
      <c r="X16" s="3">
        <v>0</v>
      </c>
      <c r="Y16" s="54">
        <v>43302</v>
      </c>
      <c r="Z16" s="108">
        <v>30</v>
      </c>
      <c r="AA16" s="198"/>
    </row>
    <row r="17" spans="1:27" ht="45.75" thickBot="1" x14ac:dyDescent="0.3">
      <c r="A17" s="3" t="s">
        <v>78</v>
      </c>
      <c r="B17" s="3" t="s">
        <v>239</v>
      </c>
      <c r="C17" s="3" t="s">
        <v>107</v>
      </c>
      <c r="D17" s="3" t="s">
        <v>240</v>
      </c>
      <c r="E17" s="3" t="s">
        <v>292</v>
      </c>
      <c r="F17" s="3" t="s">
        <v>187</v>
      </c>
      <c r="G17" s="54">
        <v>43000</v>
      </c>
      <c r="H17" s="3" t="s">
        <v>185</v>
      </c>
      <c r="I17" s="3">
        <v>0</v>
      </c>
      <c r="J17" s="3" t="s">
        <v>185</v>
      </c>
      <c r="K17" s="3">
        <v>0</v>
      </c>
      <c r="L17" s="3" t="s">
        <v>185</v>
      </c>
      <c r="M17" s="3">
        <v>0</v>
      </c>
      <c r="N17" s="3" t="s">
        <v>185</v>
      </c>
      <c r="O17" s="3">
        <v>0</v>
      </c>
      <c r="P17" s="3" t="s">
        <v>22</v>
      </c>
      <c r="Q17" s="3" t="s">
        <v>185</v>
      </c>
      <c r="R17" s="3">
        <v>0</v>
      </c>
      <c r="S17" s="22">
        <v>80</v>
      </c>
      <c r="T17" s="3">
        <v>70</v>
      </c>
      <c r="U17" s="3">
        <v>80</v>
      </c>
      <c r="V17" s="53" t="s">
        <v>185</v>
      </c>
      <c r="W17" s="3">
        <v>15</v>
      </c>
      <c r="X17" s="3">
        <v>0</v>
      </c>
      <c r="Y17" s="54">
        <v>43310</v>
      </c>
      <c r="Z17" s="108">
        <v>55</v>
      </c>
      <c r="AA17" s="199"/>
    </row>
  </sheetData>
  <mergeCells count="21">
    <mergeCell ref="AA8:AA17"/>
    <mergeCell ref="AA5:AA7"/>
    <mergeCell ref="H6:K6"/>
    <mergeCell ref="L6:O6"/>
    <mergeCell ref="P6:R6"/>
    <mergeCell ref="S5:V6"/>
    <mergeCell ref="W5:X6"/>
    <mergeCell ref="Y5:Y7"/>
    <mergeCell ref="Z5:Z7"/>
    <mergeCell ref="A1:Z2"/>
    <mergeCell ref="AA1:AT2"/>
    <mergeCell ref="A4:L4"/>
    <mergeCell ref="N4:X4"/>
    <mergeCell ref="E5:E7"/>
    <mergeCell ref="F5:F7"/>
    <mergeCell ref="G5:G7"/>
    <mergeCell ref="H5:R5"/>
    <mergeCell ref="A5:A7"/>
    <mergeCell ref="B5:B7"/>
    <mergeCell ref="C5:C7"/>
    <mergeCell ref="D5:D7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workbookViewId="0">
      <pane ySplit="7" topLeftCell="A11" activePane="bottomLeft" state="frozen"/>
      <selection pane="bottomLeft" activeCell="G16" sqref="G16"/>
    </sheetView>
  </sheetViews>
  <sheetFormatPr defaultRowHeight="15" x14ac:dyDescent="0.25"/>
  <cols>
    <col min="1" max="1" width="3.5703125" style="7" bestFit="1" customWidth="1"/>
    <col min="2" max="2" width="14.140625" customWidth="1"/>
    <col min="3" max="3" width="12.42578125" style="32" customWidth="1"/>
    <col min="4" max="4" width="12.5703125" style="32" customWidth="1"/>
    <col min="5" max="5" width="10.28515625" style="32" customWidth="1"/>
    <col min="6" max="6" width="11.28515625" customWidth="1"/>
    <col min="7" max="7" width="11.28515625" style="32" customWidth="1"/>
    <col min="8" max="8" width="11.5703125" bestFit="1" customWidth="1"/>
    <col min="9" max="9" width="9.5703125" bestFit="1" customWidth="1"/>
    <col min="10" max="10" width="9.5703125" customWidth="1"/>
    <col min="11" max="11" width="10.42578125" bestFit="1" customWidth="1"/>
    <col min="12" max="12" width="6.85546875" bestFit="1" customWidth="1"/>
    <col min="13" max="13" width="10.7109375" bestFit="1" customWidth="1"/>
    <col min="14" max="14" width="10.42578125" bestFit="1" customWidth="1"/>
    <col min="15" max="15" width="10.42578125" customWidth="1"/>
    <col min="16" max="16" width="4" bestFit="1" customWidth="1"/>
    <col min="17" max="18" width="4.5703125" bestFit="1" customWidth="1"/>
    <col min="19" max="19" width="4.5703125" customWidth="1"/>
    <col min="20" max="20" width="4.5703125" bestFit="1" customWidth="1"/>
    <col min="21" max="21" width="6.28515625" bestFit="1" customWidth="1"/>
    <col min="22" max="22" width="12" customWidth="1"/>
    <col min="23" max="23" width="7.140625" customWidth="1"/>
    <col min="24" max="24" width="7.7109375" customWidth="1"/>
    <col min="25" max="25" width="20.7109375" customWidth="1"/>
  </cols>
  <sheetData>
    <row r="1" spans="1:50" x14ac:dyDescent="0.25">
      <c r="A1" s="177" t="s">
        <v>310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4" spans="1:50" x14ac:dyDescent="0.25">
      <c r="A4" s="178" t="s">
        <v>96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50" s="47" customFormat="1" ht="14.45" customHeight="1" x14ac:dyDescent="0.25">
      <c r="A5" s="154" t="s">
        <v>32</v>
      </c>
      <c r="B5" s="151" t="s">
        <v>84</v>
      </c>
      <c r="C5" s="151" t="s">
        <v>18</v>
      </c>
      <c r="D5" s="147" t="s">
        <v>19</v>
      </c>
      <c r="E5" s="147" t="s">
        <v>0</v>
      </c>
      <c r="F5" s="147" t="s">
        <v>2</v>
      </c>
      <c r="G5" s="151" t="s">
        <v>3</v>
      </c>
      <c r="H5" s="158" t="s">
        <v>64</v>
      </c>
      <c r="I5" s="159"/>
      <c r="J5" s="159"/>
      <c r="K5" s="159"/>
      <c r="L5" s="159"/>
      <c r="M5" s="159"/>
      <c r="N5" s="159"/>
      <c r="O5" s="160"/>
      <c r="P5" s="158" t="s">
        <v>13</v>
      </c>
      <c r="Q5" s="159"/>
      <c r="R5" s="159"/>
      <c r="S5" s="160"/>
      <c r="T5" s="158" t="s">
        <v>25</v>
      </c>
      <c r="U5" s="160"/>
      <c r="V5" s="151" t="s">
        <v>17</v>
      </c>
      <c r="W5" s="147" t="s">
        <v>20</v>
      </c>
      <c r="X5" s="46"/>
    </row>
    <row r="6" spans="1:50" s="47" customFormat="1" ht="27" customHeight="1" x14ac:dyDescent="0.25">
      <c r="A6" s="155"/>
      <c r="B6" s="152"/>
      <c r="C6" s="152"/>
      <c r="D6" s="147"/>
      <c r="E6" s="147"/>
      <c r="F6" s="147"/>
      <c r="G6" s="152"/>
      <c r="H6" s="148" t="s">
        <v>5</v>
      </c>
      <c r="I6" s="164"/>
      <c r="J6" s="165"/>
      <c r="K6" s="147" t="s">
        <v>7</v>
      </c>
      <c r="L6" s="147"/>
      <c r="M6" s="148" t="s">
        <v>10</v>
      </c>
      <c r="N6" s="164"/>
      <c r="O6" s="165"/>
      <c r="P6" s="170"/>
      <c r="Q6" s="171"/>
      <c r="R6" s="171"/>
      <c r="S6" s="172"/>
      <c r="T6" s="170"/>
      <c r="U6" s="172"/>
      <c r="V6" s="152"/>
      <c r="W6" s="147"/>
      <c r="X6" s="48" t="s">
        <v>48</v>
      </c>
    </row>
    <row r="7" spans="1:50" s="47" customFormat="1" ht="44.25" thickBot="1" x14ac:dyDescent="0.3">
      <c r="A7" s="156"/>
      <c r="B7" s="153"/>
      <c r="C7" s="153"/>
      <c r="D7" s="147"/>
      <c r="E7" s="147"/>
      <c r="F7" s="147"/>
      <c r="G7" s="153"/>
      <c r="H7" s="29" t="s">
        <v>42</v>
      </c>
      <c r="I7" s="29" t="s">
        <v>6</v>
      </c>
      <c r="J7" s="29" t="s">
        <v>113</v>
      </c>
      <c r="K7" s="29" t="s">
        <v>8</v>
      </c>
      <c r="L7" s="29" t="s">
        <v>9</v>
      </c>
      <c r="M7" s="29" t="s">
        <v>11</v>
      </c>
      <c r="N7" s="29" t="s">
        <v>12</v>
      </c>
      <c r="O7" s="29" t="s">
        <v>113</v>
      </c>
      <c r="P7" s="29" t="s">
        <v>14</v>
      </c>
      <c r="Q7" s="29" t="s">
        <v>15</v>
      </c>
      <c r="R7" s="29" t="s">
        <v>16</v>
      </c>
      <c r="S7" s="41" t="s">
        <v>66</v>
      </c>
      <c r="T7" s="29" t="s">
        <v>24</v>
      </c>
      <c r="U7" s="29" t="s">
        <v>26</v>
      </c>
      <c r="V7" s="153"/>
      <c r="W7" s="151"/>
      <c r="X7" s="48"/>
    </row>
    <row r="8" spans="1:50" s="124" customFormat="1" ht="30" x14ac:dyDescent="0.25">
      <c r="A8" s="135" t="s">
        <v>70</v>
      </c>
      <c r="B8" s="79" t="s">
        <v>275</v>
      </c>
      <c r="C8" s="79" t="s">
        <v>111</v>
      </c>
      <c r="D8" s="79" t="s">
        <v>203</v>
      </c>
      <c r="E8" s="79" t="s">
        <v>230</v>
      </c>
      <c r="F8" s="79" t="s">
        <v>187</v>
      </c>
      <c r="G8" s="136">
        <v>43193</v>
      </c>
      <c r="H8" s="79" t="s">
        <v>185</v>
      </c>
      <c r="I8" s="79" t="s">
        <v>22</v>
      </c>
      <c r="J8" s="79">
        <v>1</v>
      </c>
      <c r="K8" s="79" t="s">
        <v>185</v>
      </c>
      <c r="L8" s="79" t="s">
        <v>22</v>
      </c>
      <c r="M8" s="79" t="s">
        <v>22</v>
      </c>
      <c r="N8" s="79" t="s">
        <v>185</v>
      </c>
      <c r="O8" s="79">
        <v>0</v>
      </c>
      <c r="P8" s="79">
        <v>130</v>
      </c>
      <c r="Q8" s="79">
        <v>90</v>
      </c>
      <c r="R8" s="79">
        <v>60</v>
      </c>
      <c r="S8" s="137" t="s">
        <v>185</v>
      </c>
      <c r="T8" s="79">
        <v>0</v>
      </c>
      <c r="U8" s="79">
        <v>0</v>
      </c>
      <c r="V8" s="136">
        <v>43316</v>
      </c>
      <c r="W8" s="120">
        <v>39</v>
      </c>
      <c r="X8" s="167">
        <f>AVERAGE(W6,W7,W8,W9,W10,W11,W12,W13,W14,W15,W16,W17)</f>
        <v>47.7</v>
      </c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</row>
    <row r="9" spans="1:50" s="138" customFormat="1" ht="30" x14ac:dyDescent="0.25">
      <c r="A9" s="135" t="s">
        <v>71</v>
      </c>
      <c r="B9" s="79" t="s">
        <v>204</v>
      </c>
      <c r="C9" s="79" t="s">
        <v>33</v>
      </c>
      <c r="D9" s="79" t="s">
        <v>198</v>
      </c>
      <c r="E9" s="79" t="s">
        <v>273</v>
      </c>
      <c r="F9" s="79" t="s">
        <v>184</v>
      </c>
      <c r="G9" s="136">
        <v>43358</v>
      </c>
      <c r="H9" s="79" t="s">
        <v>185</v>
      </c>
      <c r="I9" s="79" t="s">
        <v>185</v>
      </c>
      <c r="J9" s="79">
        <v>0</v>
      </c>
      <c r="K9" s="79" t="s">
        <v>185</v>
      </c>
      <c r="L9" s="79" t="s">
        <v>22</v>
      </c>
      <c r="M9" s="79" t="s">
        <v>22</v>
      </c>
      <c r="N9" s="79" t="s">
        <v>22</v>
      </c>
      <c r="O9" s="79">
        <v>2</v>
      </c>
      <c r="P9" s="79">
        <v>166</v>
      </c>
      <c r="Q9" s="79">
        <v>25</v>
      </c>
      <c r="R9" s="79">
        <v>62</v>
      </c>
      <c r="S9" s="137" t="s">
        <v>22</v>
      </c>
      <c r="T9" s="79">
        <v>0</v>
      </c>
      <c r="U9" s="79">
        <v>0</v>
      </c>
      <c r="V9" s="136">
        <v>43315</v>
      </c>
      <c r="W9" s="120">
        <v>65</v>
      </c>
      <c r="X9" s="198"/>
    </row>
    <row r="10" spans="1:50" ht="30" x14ac:dyDescent="0.25">
      <c r="A10" s="2" t="s">
        <v>72</v>
      </c>
      <c r="B10" s="3" t="s">
        <v>276</v>
      </c>
      <c r="C10" s="3" t="s">
        <v>112</v>
      </c>
      <c r="D10" s="3" t="s">
        <v>277</v>
      </c>
      <c r="E10" s="3" t="s">
        <v>283</v>
      </c>
      <c r="F10" s="3" t="s">
        <v>284</v>
      </c>
      <c r="G10" s="54">
        <v>43200</v>
      </c>
      <c r="H10" s="3" t="s">
        <v>185</v>
      </c>
      <c r="I10" s="3" t="s">
        <v>185</v>
      </c>
      <c r="J10" s="3">
        <v>0</v>
      </c>
      <c r="K10" s="3" t="s">
        <v>185</v>
      </c>
      <c r="L10" s="3" t="s">
        <v>185</v>
      </c>
      <c r="M10" s="3" t="s">
        <v>22</v>
      </c>
      <c r="N10" s="3" t="s">
        <v>185</v>
      </c>
      <c r="O10" s="3">
        <v>0</v>
      </c>
      <c r="P10" s="3">
        <v>52</v>
      </c>
      <c r="Q10" s="3">
        <v>12</v>
      </c>
      <c r="R10" s="3">
        <v>12</v>
      </c>
      <c r="S10" s="53" t="s">
        <v>185</v>
      </c>
      <c r="T10" s="3">
        <v>0</v>
      </c>
      <c r="U10" s="3">
        <v>0</v>
      </c>
      <c r="V10" s="54">
        <v>43319</v>
      </c>
      <c r="W10" s="108">
        <v>40</v>
      </c>
      <c r="X10" s="198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</row>
    <row r="11" spans="1:50" ht="30" x14ac:dyDescent="0.25">
      <c r="A11" s="2" t="s">
        <v>73</v>
      </c>
      <c r="B11" s="3" t="s">
        <v>278</v>
      </c>
      <c r="C11" s="3" t="s">
        <v>97</v>
      </c>
      <c r="D11" s="3" t="s">
        <v>145</v>
      </c>
      <c r="E11" s="3" t="s">
        <v>230</v>
      </c>
      <c r="F11" s="3" t="s">
        <v>187</v>
      </c>
      <c r="G11" s="54">
        <v>43167</v>
      </c>
      <c r="H11" s="3" t="s">
        <v>185</v>
      </c>
      <c r="I11" s="3" t="s">
        <v>185</v>
      </c>
      <c r="J11" s="3">
        <v>0</v>
      </c>
      <c r="K11" s="3" t="s">
        <v>185</v>
      </c>
      <c r="L11" s="3" t="s">
        <v>185</v>
      </c>
      <c r="M11" s="3" t="s">
        <v>22</v>
      </c>
      <c r="N11" s="3" t="s">
        <v>185</v>
      </c>
      <c r="O11" s="3">
        <v>0</v>
      </c>
      <c r="P11" s="3">
        <v>160</v>
      </c>
      <c r="Q11" s="3">
        <v>32</v>
      </c>
      <c r="R11" s="3">
        <v>32</v>
      </c>
      <c r="S11" s="53" t="s">
        <v>22</v>
      </c>
      <c r="T11" s="3">
        <v>0</v>
      </c>
      <c r="U11" s="3">
        <v>0</v>
      </c>
      <c r="V11" s="54">
        <v>43315</v>
      </c>
      <c r="W11" s="108">
        <v>45</v>
      </c>
      <c r="X11" s="198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</row>
    <row r="12" spans="1:50" ht="30" x14ac:dyDescent="0.25">
      <c r="A12" s="2" t="s">
        <v>74</v>
      </c>
      <c r="B12" s="3" t="s">
        <v>206</v>
      </c>
      <c r="C12" s="3" t="s">
        <v>117</v>
      </c>
      <c r="D12" s="3" t="s">
        <v>186</v>
      </c>
      <c r="E12" s="3" t="s">
        <v>263</v>
      </c>
      <c r="F12" s="3" t="s">
        <v>187</v>
      </c>
      <c r="G12" s="54">
        <v>43180</v>
      </c>
      <c r="H12" s="3" t="s">
        <v>22</v>
      </c>
      <c r="I12" s="22" t="s">
        <v>22</v>
      </c>
      <c r="J12" s="22">
        <v>1</v>
      </c>
      <c r="K12" s="22" t="s">
        <v>185</v>
      </c>
      <c r="L12" s="22" t="s">
        <v>185</v>
      </c>
      <c r="M12" s="3" t="s">
        <v>22</v>
      </c>
      <c r="N12" s="22" t="s">
        <v>185</v>
      </c>
      <c r="O12" s="22">
        <v>0</v>
      </c>
      <c r="P12" s="22">
        <v>104</v>
      </c>
      <c r="Q12" s="22">
        <v>60</v>
      </c>
      <c r="R12" s="22">
        <v>90</v>
      </c>
      <c r="S12" s="26" t="s">
        <v>22</v>
      </c>
      <c r="T12" s="22">
        <v>0</v>
      </c>
      <c r="U12" s="22">
        <v>0</v>
      </c>
      <c r="V12" s="54">
        <v>43322</v>
      </c>
      <c r="W12" s="108">
        <v>30</v>
      </c>
      <c r="X12" s="198"/>
    </row>
    <row r="13" spans="1:50" ht="30" x14ac:dyDescent="0.25">
      <c r="A13" s="2" t="s">
        <v>75</v>
      </c>
      <c r="B13" s="3" t="s">
        <v>279</v>
      </c>
      <c r="C13" s="3" t="s">
        <v>118</v>
      </c>
      <c r="D13" s="3" t="s">
        <v>280</v>
      </c>
      <c r="E13" s="3" t="s">
        <v>183</v>
      </c>
      <c r="F13" s="3" t="s">
        <v>187</v>
      </c>
      <c r="G13" s="54">
        <v>43180</v>
      </c>
      <c r="H13" s="3" t="s">
        <v>185</v>
      </c>
      <c r="I13" s="3" t="s">
        <v>22</v>
      </c>
      <c r="J13" s="3">
        <v>1</v>
      </c>
      <c r="K13" s="3" t="s">
        <v>185</v>
      </c>
      <c r="L13" s="3" t="s">
        <v>22</v>
      </c>
      <c r="M13" s="3" t="s">
        <v>22</v>
      </c>
      <c r="N13" s="3" t="s">
        <v>22</v>
      </c>
      <c r="O13" s="3">
        <v>1</v>
      </c>
      <c r="P13" s="3">
        <v>140</v>
      </c>
      <c r="Q13" s="3">
        <v>50</v>
      </c>
      <c r="R13" s="3">
        <v>90</v>
      </c>
      <c r="S13" s="53" t="s">
        <v>22</v>
      </c>
      <c r="T13" s="3">
        <v>30</v>
      </c>
      <c r="U13" s="3">
        <v>0</v>
      </c>
      <c r="V13" s="54">
        <v>43315</v>
      </c>
      <c r="W13" s="108">
        <v>55</v>
      </c>
      <c r="X13" s="198"/>
    </row>
    <row r="14" spans="1:50" ht="39.75" customHeight="1" x14ac:dyDescent="0.25">
      <c r="A14" s="2" t="s">
        <v>76</v>
      </c>
      <c r="B14" s="3" t="s">
        <v>281</v>
      </c>
      <c r="C14" s="3" t="s">
        <v>120</v>
      </c>
      <c r="D14" s="3" t="s">
        <v>132</v>
      </c>
      <c r="E14" s="3" t="s">
        <v>230</v>
      </c>
      <c r="F14" s="3" t="s">
        <v>184</v>
      </c>
      <c r="G14" s="54">
        <v>43197</v>
      </c>
      <c r="H14" s="3" t="s">
        <v>185</v>
      </c>
      <c r="I14" s="3" t="s">
        <v>185</v>
      </c>
      <c r="J14" s="3">
        <v>0</v>
      </c>
      <c r="K14" s="3">
        <v>0</v>
      </c>
      <c r="L14" s="3">
        <v>0</v>
      </c>
      <c r="M14" s="3" t="s">
        <v>22</v>
      </c>
      <c r="N14" s="3" t="s">
        <v>185</v>
      </c>
      <c r="O14" s="3">
        <v>0</v>
      </c>
      <c r="P14" s="3">
        <v>120</v>
      </c>
      <c r="Q14" s="3">
        <v>42</v>
      </c>
      <c r="R14" s="3">
        <v>35</v>
      </c>
      <c r="S14" s="53" t="s">
        <v>185</v>
      </c>
      <c r="T14" s="3">
        <v>0</v>
      </c>
      <c r="U14" s="3">
        <v>0</v>
      </c>
      <c r="V14" s="54">
        <v>43315</v>
      </c>
      <c r="W14" s="108">
        <v>60</v>
      </c>
      <c r="X14" s="198"/>
    </row>
    <row r="15" spans="1:50" ht="39.75" customHeight="1" x14ac:dyDescent="0.25">
      <c r="A15" s="2" t="s">
        <v>77</v>
      </c>
      <c r="B15" s="3" t="s">
        <v>282</v>
      </c>
      <c r="C15" s="3" t="s">
        <v>30</v>
      </c>
      <c r="D15" s="3" t="s">
        <v>126</v>
      </c>
      <c r="E15" s="57" t="s">
        <v>273</v>
      </c>
      <c r="F15" s="2" t="s">
        <v>187</v>
      </c>
      <c r="G15" s="61">
        <v>43195</v>
      </c>
      <c r="H15" s="31" t="s">
        <v>185</v>
      </c>
      <c r="I15" s="31" t="s">
        <v>22</v>
      </c>
      <c r="J15" s="31">
        <v>2</v>
      </c>
      <c r="K15" s="31" t="s">
        <v>185</v>
      </c>
      <c r="L15" s="31" t="s">
        <v>185</v>
      </c>
      <c r="M15" s="3" t="s">
        <v>22</v>
      </c>
      <c r="N15" s="31" t="s">
        <v>22</v>
      </c>
      <c r="O15" s="31">
        <v>1</v>
      </c>
      <c r="P15" s="58">
        <v>155</v>
      </c>
      <c r="Q15" s="58">
        <v>60</v>
      </c>
      <c r="R15" s="58">
        <v>90</v>
      </c>
      <c r="S15" s="58" t="s">
        <v>185</v>
      </c>
      <c r="T15" s="58">
        <v>0</v>
      </c>
      <c r="U15" s="58">
        <v>0</v>
      </c>
      <c r="V15" s="59">
        <v>43322</v>
      </c>
      <c r="W15" s="109">
        <v>37</v>
      </c>
      <c r="X15" s="198"/>
    </row>
    <row r="16" spans="1:50" ht="39.75" customHeight="1" x14ac:dyDescent="0.25">
      <c r="A16" s="2" t="s">
        <v>78</v>
      </c>
      <c r="B16" s="3" t="s">
        <v>208</v>
      </c>
      <c r="C16" s="3" t="s">
        <v>30</v>
      </c>
      <c r="D16" s="3" t="s">
        <v>209</v>
      </c>
      <c r="E16" s="3" t="s">
        <v>251</v>
      </c>
      <c r="F16" s="3" t="s">
        <v>187</v>
      </c>
      <c r="G16" s="54">
        <v>43193</v>
      </c>
      <c r="H16" s="3" t="s">
        <v>185</v>
      </c>
      <c r="I16" s="3" t="s">
        <v>22</v>
      </c>
      <c r="J16" s="3">
        <v>3</v>
      </c>
      <c r="K16" s="3" t="s">
        <v>185</v>
      </c>
      <c r="L16" s="3" t="s">
        <v>22</v>
      </c>
      <c r="M16" s="3" t="s">
        <v>22</v>
      </c>
      <c r="N16" s="3" t="s">
        <v>22</v>
      </c>
      <c r="O16" s="3">
        <v>4</v>
      </c>
      <c r="P16" s="3">
        <v>160</v>
      </c>
      <c r="Q16" s="3">
        <v>60</v>
      </c>
      <c r="R16" s="3">
        <v>90</v>
      </c>
      <c r="S16" s="53" t="s">
        <v>22</v>
      </c>
      <c r="T16" s="3">
        <v>20</v>
      </c>
      <c r="U16" s="3">
        <v>0</v>
      </c>
      <c r="V16" s="54">
        <v>43317</v>
      </c>
      <c r="W16" s="108">
        <v>56</v>
      </c>
      <c r="X16" s="198"/>
    </row>
    <row r="17" spans="1:25" ht="29.25" customHeight="1" thickBot="1" x14ac:dyDescent="0.3">
      <c r="A17" s="2" t="s">
        <v>79</v>
      </c>
      <c r="B17" s="58" t="s">
        <v>210</v>
      </c>
      <c r="C17" s="31" t="s">
        <v>104</v>
      </c>
      <c r="D17" s="31" t="s">
        <v>211</v>
      </c>
      <c r="E17" s="3" t="s">
        <v>212</v>
      </c>
      <c r="F17" s="3" t="s">
        <v>187</v>
      </c>
      <c r="G17" s="54">
        <v>43199</v>
      </c>
      <c r="H17" s="3" t="s">
        <v>185</v>
      </c>
      <c r="I17" s="3" t="s">
        <v>22</v>
      </c>
      <c r="J17" s="3">
        <v>2</v>
      </c>
      <c r="K17" s="3" t="s">
        <v>185</v>
      </c>
      <c r="L17" s="3" t="s">
        <v>22</v>
      </c>
      <c r="M17" s="3" t="s">
        <v>22</v>
      </c>
      <c r="N17" s="3" t="s">
        <v>22</v>
      </c>
      <c r="O17" s="3">
        <v>2</v>
      </c>
      <c r="P17" s="3">
        <v>170</v>
      </c>
      <c r="Q17" s="3">
        <v>40</v>
      </c>
      <c r="R17" s="3">
        <v>60</v>
      </c>
      <c r="S17" s="16">
        <v>0</v>
      </c>
      <c r="T17" s="3">
        <v>15</v>
      </c>
      <c r="U17" s="3">
        <v>0</v>
      </c>
      <c r="V17" s="54">
        <v>43316</v>
      </c>
      <c r="W17" s="108">
        <v>50</v>
      </c>
      <c r="X17" s="199"/>
      <c r="Y17" s="45"/>
    </row>
    <row r="18" spans="1:25" x14ac:dyDescent="0.25">
      <c r="A18" s="42"/>
      <c r="B18" s="18"/>
      <c r="C18" s="101"/>
      <c r="D18" s="18"/>
      <c r="E18" s="18"/>
      <c r="F18" s="18"/>
      <c r="G18" s="18"/>
      <c r="H18" s="18"/>
      <c r="I18" s="8"/>
      <c r="J18" s="8"/>
      <c r="K18" s="8"/>
      <c r="L18" s="8"/>
      <c r="M18" s="8"/>
      <c r="N18" s="8"/>
      <c r="O18" s="8"/>
      <c r="P18" s="8"/>
      <c r="Q18" s="8"/>
      <c r="R18" s="8"/>
      <c r="S18" s="43"/>
      <c r="T18" s="8"/>
      <c r="U18" s="8"/>
      <c r="V18" s="8"/>
      <c r="W18" s="8"/>
      <c r="X18" s="44"/>
      <c r="Y18" s="45"/>
    </row>
    <row r="19" spans="1:25" x14ac:dyDescent="0.25">
      <c r="C19" s="18"/>
    </row>
    <row r="20" spans="1:25" x14ac:dyDescent="0.25">
      <c r="C20" s="18"/>
    </row>
    <row r="21" spans="1:25" x14ac:dyDescent="0.25">
      <c r="C21" s="18"/>
    </row>
    <row r="22" spans="1:25" x14ac:dyDescent="0.25">
      <c r="C22" s="18"/>
    </row>
    <row r="23" spans="1:25" x14ac:dyDescent="0.25">
      <c r="C23" s="18"/>
    </row>
  </sheetData>
  <mergeCells count="18">
    <mergeCell ref="A1:V1"/>
    <mergeCell ref="A4:K4"/>
    <mergeCell ref="K6:L6"/>
    <mergeCell ref="P5:S6"/>
    <mergeCell ref="B5:B7"/>
    <mergeCell ref="H6:J6"/>
    <mergeCell ref="F5:F7"/>
    <mergeCell ref="V5:V7"/>
    <mergeCell ref="T5:U6"/>
    <mergeCell ref="H5:O5"/>
    <mergeCell ref="X8:X17"/>
    <mergeCell ref="A5:A7"/>
    <mergeCell ref="W5:W7"/>
    <mergeCell ref="M6:O6"/>
    <mergeCell ref="C5:C7"/>
    <mergeCell ref="D5:D7"/>
    <mergeCell ref="E5:E7"/>
    <mergeCell ref="G5:G7"/>
  </mergeCells>
  <phoneticPr fontId="5" type="noConversion"/>
  <pageMargins left="0.31496062992125984" right="0.39370078740157483" top="0.74803149606299213" bottom="0.74803149606299213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2" workbookViewId="0">
      <pane ySplit="6" topLeftCell="A8" activePane="bottomLeft" state="frozen"/>
      <selection activeCell="A2" sqref="A2"/>
      <selection pane="bottomLeft" activeCell="G12" sqref="G12"/>
    </sheetView>
  </sheetViews>
  <sheetFormatPr defaultRowHeight="15" x14ac:dyDescent="0.25"/>
  <cols>
    <col min="1" max="1" width="3.5703125" style="7" bestFit="1" customWidth="1"/>
    <col min="2" max="2" width="17.7109375" customWidth="1"/>
    <col min="3" max="3" width="12.42578125" customWidth="1"/>
    <col min="4" max="4" width="12.5703125" customWidth="1"/>
    <col min="5" max="5" width="12.85546875" customWidth="1"/>
    <col min="6" max="6" width="12.140625" customWidth="1"/>
    <col min="7" max="7" width="10.28515625" customWidth="1"/>
    <col min="8" max="8" width="11.28515625" customWidth="1"/>
    <col min="9" max="9" width="10" customWidth="1"/>
    <col min="10" max="10" width="11.7109375" customWidth="1"/>
    <col min="11" max="11" width="12.28515625" customWidth="1"/>
    <col min="12" max="12" width="11.28515625" customWidth="1"/>
    <col min="13" max="13" width="10.7109375" customWidth="1"/>
    <col min="14" max="14" width="5.42578125" bestFit="1" customWidth="1"/>
    <col min="15" max="16" width="4.5703125" bestFit="1" customWidth="1"/>
    <col min="17" max="17" width="4.5703125" customWidth="1"/>
    <col min="18" max="18" width="5.7109375" bestFit="1" customWidth="1"/>
    <col min="19" max="19" width="6.28515625" bestFit="1" customWidth="1"/>
    <col min="20" max="20" width="12.7109375" customWidth="1"/>
    <col min="22" max="22" width="11.42578125" customWidth="1"/>
  </cols>
  <sheetData>
    <row r="1" spans="1:22" x14ac:dyDescent="0.25">
      <c r="A1" s="177" t="s">
        <v>63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22" x14ac:dyDescent="0.25">
      <c r="A2" s="200" t="s">
        <v>311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22" s="47" customFormat="1" x14ac:dyDescent="0.25">
      <c r="A4" s="205" t="s">
        <v>265</v>
      </c>
      <c r="B4" s="205"/>
      <c r="C4" s="205"/>
      <c r="D4" s="205"/>
      <c r="E4" s="205"/>
      <c r="F4" s="205"/>
      <c r="G4" s="205"/>
      <c r="H4" s="205"/>
      <c r="I4" s="205"/>
    </row>
    <row r="5" spans="1:22" s="47" customFormat="1" ht="14.45" customHeight="1" x14ac:dyDescent="0.25">
      <c r="A5" s="154" t="s">
        <v>32</v>
      </c>
      <c r="B5" s="151" t="s">
        <v>84</v>
      </c>
      <c r="C5" s="151" t="s">
        <v>18</v>
      </c>
      <c r="D5" s="147" t="s">
        <v>19</v>
      </c>
      <c r="E5" s="147" t="s">
        <v>0</v>
      </c>
      <c r="F5" s="147" t="s">
        <v>2</v>
      </c>
      <c r="G5" s="151" t="s">
        <v>3</v>
      </c>
      <c r="H5" s="148" t="s">
        <v>4</v>
      </c>
      <c r="I5" s="164"/>
      <c r="J5" s="164"/>
      <c r="K5" s="164"/>
      <c r="L5" s="164"/>
      <c r="M5" s="165"/>
      <c r="N5" s="158" t="s">
        <v>13</v>
      </c>
      <c r="O5" s="159"/>
      <c r="P5" s="159"/>
      <c r="Q5" s="160"/>
      <c r="R5" s="158" t="s">
        <v>25</v>
      </c>
      <c r="S5" s="160"/>
      <c r="T5" s="151" t="s">
        <v>17</v>
      </c>
      <c r="U5" s="147" t="s">
        <v>20</v>
      </c>
      <c r="V5" s="46"/>
    </row>
    <row r="6" spans="1:22" s="47" customFormat="1" ht="27" customHeight="1" x14ac:dyDescent="0.25">
      <c r="A6" s="155"/>
      <c r="B6" s="152"/>
      <c r="C6" s="152"/>
      <c r="D6" s="147"/>
      <c r="E6" s="147"/>
      <c r="F6" s="147"/>
      <c r="G6" s="152"/>
      <c r="H6" s="147" t="s">
        <v>5</v>
      </c>
      <c r="I6" s="147"/>
      <c r="J6" s="147" t="s">
        <v>7</v>
      </c>
      <c r="K6" s="147"/>
      <c r="L6" s="147" t="s">
        <v>10</v>
      </c>
      <c r="M6" s="147"/>
      <c r="N6" s="170"/>
      <c r="O6" s="171"/>
      <c r="P6" s="171"/>
      <c r="Q6" s="172"/>
      <c r="R6" s="170"/>
      <c r="S6" s="172"/>
      <c r="T6" s="152"/>
      <c r="U6" s="147"/>
      <c r="V6" s="48" t="s">
        <v>48</v>
      </c>
    </row>
    <row r="7" spans="1:22" s="47" customFormat="1" ht="60.75" thickBot="1" x14ac:dyDescent="0.3">
      <c r="A7" s="156"/>
      <c r="B7" s="153"/>
      <c r="C7" s="153"/>
      <c r="D7" s="147"/>
      <c r="E7" s="147"/>
      <c r="F7" s="147"/>
      <c r="G7" s="153"/>
      <c r="H7" s="29" t="s">
        <v>28</v>
      </c>
      <c r="I7" s="29" t="s">
        <v>49</v>
      </c>
      <c r="J7" s="29" t="s">
        <v>8</v>
      </c>
      <c r="K7" s="29" t="s">
        <v>9</v>
      </c>
      <c r="L7" s="29" t="s">
        <v>11</v>
      </c>
      <c r="M7" s="29" t="s">
        <v>12</v>
      </c>
      <c r="N7" s="29" t="s">
        <v>14</v>
      </c>
      <c r="O7" s="29" t="s">
        <v>15</v>
      </c>
      <c r="P7" s="29" t="s">
        <v>16</v>
      </c>
      <c r="Q7" s="41" t="s">
        <v>66</v>
      </c>
      <c r="R7" s="29" t="s">
        <v>24</v>
      </c>
      <c r="S7" s="29" t="s">
        <v>26</v>
      </c>
      <c r="T7" s="153"/>
      <c r="U7" s="147"/>
      <c r="V7" s="94"/>
    </row>
    <row r="8" spans="1:22" x14ac:dyDescent="0.25">
      <c r="A8" s="2" t="s">
        <v>70</v>
      </c>
      <c r="B8" s="3" t="s">
        <v>266</v>
      </c>
      <c r="C8" s="3" t="s">
        <v>98</v>
      </c>
      <c r="D8" s="3" t="s">
        <v>99</v>
      </c>
      <c r="E8" s="3" t="s">
        <v>222</v>
      </c>
      <c r="F8" s="5" t="s">
        <v>187</v>
      </c>
      <c r="G8" s="54">
        <v>43200</v>
      </c>
      <c r="H8" s="3">
        <v>0</v>
      </c>
      <c r="I8" s="3">
        <v>1</v>
      </c>
      <c r="J8" s="3">
        <v>0</v>
      </c>
      <c r="K8" s="3">
        <v>0</v>
      </c>
      <c r="L8" s="3" t="s">
        <v>22</v>
      </c>
      <c r="M8" s="3">
        <v>0</v>
      </c>
      <c r="N8" s="3">
        <v>120</v>
      </c>
      <c r="O8" s="3">
        <v>70</v>
      </c>
      <c r="P8" s="3">
        <v>80</v>
      </c>
      <c r="Q8" s="16">
        <v>0</v>
      </c>
      <c r="R8" s="3">
        <v>0</v>
      </c>
      <c r="S8" s="3">
        <v>0</v>
      </c>
      <c r="T8" s="54">
        <v>42956</v>
      </c>
      <c r="U8" s="108">
        <v>50</v>
      </c>
      <c r="V8" s="202">
        <f>AVERAGE(U8,U9,U10,U11,U12,U13,U14)</f>
        <v>47.857142857142854</v>
      </c>
    </row>
    <row r="9" spans="1:22" ht="30" x14ac:dyDescent="0.25">
      <c r="A9" s="2" t="s">
        <v>71</v>
      </c>
      <c r="B9" s="3" t="s">
        <v>135</v>
      </c>
      <c r="C9" s="3" t="s">
        <v>120</v>
      </c>
      <c r="D9" s="3" t="s">
        <v>136</v>
      </c>
      <c r="E9" s="3" t="s">
        <v>212</v>
      </c>
      <c r="F9" s="3" t="s">
        <v>233</v>
      </c>
      <c r="G9" s="54">
        <v>43181</v>
      </c>
      <c r="H9" s="3">
        <v>1</v>
      </c>
      <c r="I9" s="3">
        <v>0</v>
      </c>
      <c r="J9" s="3">
        <v>0</v>
      </c>
      <c r="K9" s="3">
        <v>0</v>
      </c>
      <c r="L9" s="3" t="s">
        <v>22</v>
      </c>
      <c r="M9" s="3">
        <v>0</v>
      </c>
      <c r="N9" s="3">
        <v>65</v>
      </c>
      <c r="O9" s="3">
        <v>50</v>
      </c>
      <c r="P9" s="3">
        <v>75</v>
      </c>
      <c r="Q9" s="16">
        <v>0</v>
      </c>
      <c r="R9" s="3">
        <v>0</v>
      </c>
      <c r="S9" s="3">
        <v>0</v>
      </c>
      <c r="T9" s="54">
        <v>43326</v>
      </c>
      <c r="U9" s="108">
        <v>60</v>
      </c>
      <c r="V9" s="203"/>
    </row>
    <row r="10" spans="1:22" ht="30" x14ac:dyDescent="0.25">
      <c r="A10" s="2" t="s">
        <v>72</v>
      </c>
      <c r="B10" s="3" t="s">
        <v>267</v>
      </c>
      <c r="C10" s="3" t="s">
        <v>122</v>
      </c>
      <c r="D10" s="3" t="s">
        <v>268</v>
      </c>
      <c r="E10" s="3" t="s">
        <v>183</v>
      </c>
      <c r="F10" s="3" t="s">
        <v>187</v>
      </c>
      <c r="G10" s="54">
        <v>43201</v>
      </c>
      <c r="H10" s="3">
        <v>0</v>
      </c>
      <c r="I10" s="3">
        <v>2</v>
      </c>
      <c r="J10" s="3">
        <v>0</v>
      </c>
      <c r="K10" s="3">
        <v>0</v>
      </c>
      <c r="L10" s="3" t="s">
        <v>22</v>
      </c>
      <c r="M10" s="3">
        <v>1</v>
      </c>
      <c r="N10" s="3">
        <v>110</v>
      </c>
      <c r="O10" s="3">
        <v>72</v>
      </c>
      <c r="P10" s="3">
        <v>72</v>
      </c>
      <c r="Q10" s="53">
        <v>0</v>
      </c>
      <c r="R10" s="3">
        <v>30</v>
      </c>
      <c r="S10" s="3">
        <v>0</v>
      </c>
      <c r="T10" s="54">
        <v>43309</v>
      </c>
      <c r="U10" s="108">
        <v>65</v>
      </c>
      <c r="V10" s="203"/>
    </row>
    <row r="11" spans="1:22" x14ac:dyDescent="0.25">
      <c r="A11" s="2" t="s">
        <v>73</v>
      </c>
      <c r="B11" s="3" t="s">
        <v>270</v>
      </c>
      <c r="C11" s="3" t="s">
        <v>30</v>
      </c>
      <c r="D11" s="3" t="s">
        <v>271</v>
      </c>
      <c r="E11" s="3" t="s">
        <v>232</v>
      </c>
      <c r="F11" s="3" t="s">
        <v>187</v>
      </c>
      <c r="G11" s="54">
        <v>43198</v>
      </c>
      <c r="H11" s="3">
        <v>1</v>
      </c>
      <c r="I11" s="3">
        <v>1</v>
      </c>
      <c r="J11" s="3">
        <v>0</v>
      </c>
      <c r="K11" s="3">
        <v>0</v>
      </c>
      <c r="L11" s="3" t="s">
        <v>22</v>
      </c>
      <c r="M11" s="3">
        <v>0</v>
      </c>
      <c r="N11" s="3">
        <v>80</v>
      </c>
      <c r="O11" s="3">
        <v>60</v>
      </c>
      <c r="P11" s="3">
        <v>90</v>
      </c>
      <c r="Q11" s="53">
        <v>0</v>
      </c>
      <c r="R11" s="3">
        <v>30</v>
      </c>
      <c r="S11" s="3">
        <v>0</v>
      </c>
      <c r="T11" s="54">
        <v>43322</v>
      </c>
      <c r="U11" s="108">
        <v>38</v>
      </c>
      <c r="V11" s="203"/>
    </row>
    <row r="12" spans="1:22" ht="30" x14ac:dyDescent="0.25">
      <c r="A12" s="98" t="s">
        <v>74</v>
      </c>
      <c r="B12" s="3" t="s">
        <v>138</v>
      </c>
      <c r="C12" s="3" t="s">
        <v>104</v>
      </c>
      <c r="D12" s="3" t="s">
        <v>139</v>
      </c>
      <c r="E12" s="3" t="s">
        <v>31</v>
      </c>
      <c r="F12" s="3" t="s">
        <v>187</v>
      </c>
      <c r="G12" s="54">
        <v>43202</v>
      </c>
      <c r="H12" s="3">
        <v>0</v>
      </c>
      <c r="I12" s="3">
        <v>1</v>
      </c>
      <c r="J12" s="3">
        <v>0</v>
      </c>
      <c r="K12" s="3">
        <v>0</v>
      </c>
      <c r="L12" s="3" t="s">
        <v>22</v>
      </c>
      <c r="M12" s="3">
        <v>0</v>
      </c>
      <c r="N12" s="3">
        <v>83</v>
      </c>
      <c r="O12" s="3">
        <v>33</v>
      </c>
      <c r="P12" s="3">
        <v>41</v>
      </c>
      <c r="Q12" s="53">
        <v>0</v>
      </c>
      <c r="R12" s="3">
        <v>25</v>
      </c>
      <c r="S12" s="3">
        <v>0</v>
      </c>
      <c r="T12" s="54">
        <v>43318</v>
      </c>
      <c r="U12" s="108">
        <v>44</v>
      </c>
      <c r="V12" s="203"/>
    </row>
    <row r="13" spans="1:22" x14ac:dyDescent="0.25">
      <c r="A13" s="2" t="s">
        <v>75</v>
      </c>
      <c r="B13" s="3" t="s">
        <v>269</v>
      </c>
      <c r="C13" s="57" t="s">
        <v>34</v>
      </c>
      <c r="D13" s="57" t="s">
        <v>106</v>
      </c>
      <c r="E13" s="3" t="s">
        <v>193</v>
      </c>
      <c r="F13" s="3" t="s">
        <v>187</v>
      </c>
      <c r="G13" s="54">
        <v>43185</v>
      </c>
      <c r="H13" s="3">
        <v>0</v>
      </c>
      <c r="I13" s="3">
        <v>2</v>
      </c>
      <c r="J13" s="3">
        <v>0</v>
      </c>
      <c r="K13" s="3">
        <v>0</v>
      </c>
      <c r="L13" s="3" t="s">
        <v>22</v>
      </c>
      <c r="M13" s="3">
        <v>1</v>
      </c>
      <c r="N13" s="3">
        <v>94</v>
      </c>
      <c r="O13" s="3">
        <v>60</v>
      </c>
      <c r="P13" s="3">
        <v>70</v>
      </c>
      <c r="Q13" s="53" t="s">
        <v>22</v>
      </c>
      <c r="R13" s="3">
        <v>0</v>
      </c>
      <c r="S13" s="3">
        <v>0</v>
      </c>
      <c r="T13" s="54">
        <v>43325</v>
      </c>
      <c r="U13" s="108">
        <v>40</v>
      </c>
      <c r="V13" s="203"/>
    </row>
    <row r="14" spans="1:22" ht="30.75" thickBot="1" x14ac:dyDescent="0.3">
      <c r="A14" s="2" t="s">
        <v>76</v>
      </c>
      <c r="B14" s="57" t="s">
        <v>217</v>
      </c>
      <c r="C14" s="3" t="s">
        <v>131</v>
      </c>
      <c r="D14" s="3" t="s">
        <v>216</v>
      </c>
      <c r="E14" s="3" t="s">
        <v>183</v>
      </c>
      <c r="F14" s="3" t="s">
        <v>187</v>
      </c>
      <c r="G14" s="54">
        <v>43180</v>
      </c>
      <c r="H14" s="3">
        <v>0</v>
      </c>
      <c r="I14" s="3">
        <v>1</v>
      </c>
      <c r="J14" s="3">
        <v>0</v>
      </c>
      <c r="K14" s="3">
        <v>1</v>
      </c>
      <c r="L14" s="3" t="s">
        <v>22</v>
      </c>
      <c r="M14" s="3">
        <v>1</v>
      </c>
      <c r="N14" s="3">
        <v>90</v>
      </c>
      <c r="O14" s="3">
        <v>60</v>
      </c>
      <c r="P14" s="3">
        <v>70</v>
      </c>
      <c r="Q14" s="16">
        <v>0</v>
      </c>
      <c r="R14" s="3">
        <v>0</v>
      </c>
      <c r="S14" s="3">
        <v>0</v>
      </c>
      <c r="T14" s="54">
        <v>43314</v>
      </c>
      <c r="U14" s="108">
        <v>38</v>
      </c>
      <c r="V14" s="204"/>
    </row>
  </sheetData>
  <mergeCells count="19">
    <mergeCell ref="U5:U7"/>
    <mergeCell ref="V8:V14"/>
    <mergeCell ref="N5:Q6"/>
    <mergeCell ref="A4:I4"/>
    <mergeCell ref="C5:C7"/>
    <mergeCell ref="D5:D7"/>
    <mergeCell ref="R5:S6"/>
    <mergeCell ref="T5:T7"/>
    <mergeCell ref="F5:F7"/>
    <mergeCell ref="E5:E7"/>
    <mergeCell ref="A1:R1"/>
    <mergeCell ref="H6:I6"/>
    <mergeCell ref="J6:K6"/>
    <mergeCell ref="L6:M6"/>
    <mergeCell ref="B5:B7"/>
    <mergeCell ref="A2:L2"/>
    <mergeCell ref="G5:G7"/>
    <mergeCell ref="H5:M5"/>
    <mergeCell ref="A5:A7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9"/>
  <sheetViews>
    <sheetView topLeftCell="A4" workbookViewId="0">
      <pane ySplit="5" topLeftCell="A9" activePane="bottomLeft" state="frozen"/>
      <selection activeCell="A4" sqref="A4"/>
      <selection pane="bottomLeft" activeCell="I18" sqref="I18"/>
    </sheetView>
  </sheetViews>
  <sheetFormatPr defaultRowHeight="15" x14ac:dyDescent="0.25"/>
  <cols>
    <col min="1" max="1" width="3.5703125" style="7" bestFit="1" customWidth="1"/>
    <col min="2" max="2" width="13.42578125" customWidth="1"/>
    <col min="3" max="3" width="13.28515625" customWidth="1"/>
    <col min="4" max="4" width="12.140625" bestFit="1" customWidth="1"/>
    <col min="5" max="5" width="15.7109375" bestFit="1" customWidth="1"/>
    <col min="6" max="6" width="11.85546875" customWidth="1"/>
    <col min="7" max="7" width="11.7109375" customWidth="1"/>
    <col min="8" max="8" width="10.42578125" bestFit="1" customWidth="1"/>
    <col min="9" max="9" width="11.5703125" bestFit="1" customWidth="1"/>
    <col min="10" max="10" width="9.5703125" bestFit="1" customWidth="1"/>
    <col min="11" max="11" width="6.85546875" bestFit="1" customWidth="1"/>
    <col min="13" max="13" width="8.7109375" bestFit="1" customWidth="1"/>
    <col min="14" max="14" width="10.28515625" bestFit="1" customWidth="1"/>
    <col min="15" max="15" width="6.7109375" bestFit="1" customWidth="1"/>
    <col min="16" max="16" width="10.7109375" bestFit="1" customWidth="1"/>
    <col min="17" max="17" width="10.42578125" bestFit="1" customWidth="1"/>
    <col min="18" max="18" width="6.42578125" bestFit="1" customWidth="1"/>
    <col min="19" max="19" width="4.42578125" bestFit="1" customWidth="1"/>
    <col min="20" max="20" width="4" bestFit="1" customWidth="1"/>
    <col min="21" max="21" width="4" customWidth="1"/>
    <col min="22" max="22" width="7.42578125" bestFit="1" customWidth="1"/>
    <col min="23" max="23" width="7.42578125" customWidth="1"/>
    <col min="24" max="24" width="11.42578125" customWidth="1"/>
    <col min="26" max="26" width="9.7109375" customWidth="1"/>
    <col min="27" max="27" width="34.42578125" customWidth="1"/>
  </cols>
  <sheetData>
    <row r="2" spans="1:78" x14ac:dyDescent="0.25">
      <c r="C2" s="14" t="s">
        <v>62</v>
      </c>
      <c r="G2" s="1"/>
    </row>
    <row r="3" spans="1:78" ht="25.9" customHeight="1" x14ac:dyDescent="0.25">
      <c r="A3" s="178" t="s">
        <v>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78" ht="25.9" customHeight="1" x14ac:dyDescent="0.25">
      <c r="A4" s="206" t="s">
        <v>188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3"/>
      <c r="N4" s="23"/>
      <c r="O4" s="23"/>
      <c r="P4" s="23"/>
      <c r="Q4" s="23"/>
      <c r="R4" s="27"/>
      <c r="S4" s="27"/>
      <c r="T4" s="27"/>
      <c r="U4" s="27"/>
    </row>
    <row r="5" spans="1:78" ht="25.9" customHeight="1" x14ac:dyDescent="0.25">
      <c r="A5" s="27"/>
      <c r="B5" s="178" t="s">
        <v>94</v>
      </c>
      <c r="C5" s="178"/>
      <c r="D5" s="178"/>
      <c r="E5" s="178"/>
      <c r="F5" s="178"/>
      <c r="G5" s="178"/>
      <c r="H5" s="178"/>
      <c r="I5" s="178"/>
      <c r="J5" s="178"/>
      <c r="K5" s="23"/>
      <c r="L5" s="23"/>
      <c r="M5" s="23"/>
      <c r="N5" s="23"/>
      <c r="O5" s="23"/>
      <c r="P5" s="23"/>
      <c r="Q5" s="23"/>
      <c r="R5" s="27"/>
      <c r="S5" s="27"/>
      <c r="T5" s="27"/>
      <c r="U5" s="27"/>
    </row>
    <row r="6" spans="1:78" ht="14.45" customHeight="1" x14ac:dyDescent="0.25">
      <c r="A6" s="189" t="s">
        <v>32</v>
      </c>
      <c r="B6" s="179" t="s">
        <v>84</v>
      </c>
      <c r="C6" s="182" t="s">
        <v>18</v>
      </c>
      <c r="D6" s="182" t="s">
        <v>19</v>
      </c>
      <c r="E6" s="182" t="s">
        <v>1</v>
      </c>
      <c r="F6" s="182" t="s">
        <v>0</v>
      </c>
      <c r="G6" s="182" t="s">
        <v>2</v>
      </c>
      <c r="H6" s="182" t="s">
        <v>3</v>
      </c>
      <c r="I6" s="182" t="s">
        <v>4</v>
      </c>
      <c r="J6" s="182"/>
      <c r="K6" s="182"/>
      <c r="L6" s="182"/>
      <c r="M6" s="182"/>
      <c r="N6" s="182"/>
      <c r="O6" s="182"/>
      <c r="P6" s="182"/>
      <c r="Q6" s="182"/>
      <c r="R6" s="192" t="s">
        <v>13</v>
      </c>
      <c r="S6" s="196"/>
      <c r="T6" s="196"/>
      <c r="U6" s="193"/>
      <c r="V6" s="182" t="s">
        <v>47</v>
      </c>
      <c r="W6" s="179" t="s">
        <v>296</v>
      </c>
      <c r="X6" s="182" t="s">
        <v>17</v>
      </c>
      <c r="Y6" s="182" t="s">
        <v>20</v>
      </c>
      <c r="Z6" s="182" t="s">
        <v>48</v>
      </c>
    </row>
    <row r="7" spans="1:78" ht="27" customHeight="1" x14ac:dyDescent="0.25">
      <c r="A7" s="190"/>
      <c r="B7" s="180"/>
      <c r="C7" s="182"/>
      <c r="D7" s="182"/>
      <c r="E7" s="182"/>
      <c r="F7" s="182"/>
      <c r="G7" s="182"/>
      <c r="H7" s="182"/>
      <c r="I7" s="182" t="s">
        <v>5</v>
      </c>
      <c r="J7" s="182"/>
      <c r="K7" s="182" t="s">
        <v>7</v>
      </c>
      <c r="L7" s="182"/>
      <c r="M7" s="182"/>
      <c r="N7" s="182"/>
      <c r="O7" s="12"/>
      <c r="P7" s="182" t="s">
        <v>10</v>
      </c>
      <c r="Q7" s="182"/>
      <c r="R7" s="194"/>
      <c r="S7" s="197"/>
      <c r="T7" s="197"/>
      <c r="U7" s="195"/>
      <c r="V7" s="182"/>
      <c r="W7" s="208"/>
      <c r="X7" s="182"/>
      <c r="Y7" s="182"/>
      <c r="Z7" s="182"/>
    </row>
    <row r="8" spans="1:78" ht="44.25" thickBot="1" x14ac:dyDescent="0.3">
      <c r="A8" s="191"/>
      <c r="B8" s="181"/>
      <c r="C8" s="182"/>
      <c r="D8" s="182"/>
      <c r="E8" s="182"/>
      <c r="F8" s="182"/>
      <c r="G8" s="182"/>
      <c r="H8" s="182"/>
      <c r="I8" s="12" t="s">
        <v>42</v>
      </c>
      <c r="J8" s="12" t="s">
        <v>6</v>
      </c>
      <c r="K8" s="12" t="s">
        <v>9</v>
      </c>
      <c r="L8" s="12" t="s">
        <v>43</v>
      </c>
      <c r="M8" s="12" t="s">
        <v>44</v>
      </c>
      <c r="N8" s="12" t="s">
        <v>45</v>
      </c>
      <c r="O8" s="12" t="s">
        <v>46</v>
      </c>
      <c r="P8" s="12" t="s">
        <v>11</v>
      </c>
      <c r="Q8" s="12" t="s">
        <v>12</v>
      </c>
      <c r="R8" s="12" t="s">
        <v>14</v>
      </c>
      <c r="S8" s="12" t="s">
        <v>15</v>
      </c>
      <c r="T8" s="12" t="s">
        <v>16</v>
      </c>
      <c r="U8" s="15" t="s">
        <v>66</v>
      </c>
      <c r="V8" s="12" t="s">
        <v>24</v>
      </c>
      <c r="W8" s="96" t="s">
        <v>26</v>
      </c>
      <c r="X8" s="182"/>
      <c r="Y8" s="182"/>
      <c r="Z8" s="179"/>
    </row>
    <row r="9" spans="1:78" ht="30" x14ac:dyDescent="0.25">
      <c r="A9" s="33" t="s">
        <v>70</v>
      </c>
      <c r="B9" s="3" t="s">
        <v>181</v>
      </c>
      <c r="C9" s="3" t="s">
        <v>97</v>
      </c>
      <c r="D9" s="3" t="s">
        <v>182</v>
      </c>
      <c r="E9" s="53" t="s">
        <v>294</v>
      </c>
      <c r="F9" s="3" t="s">
        <v>183</v>
      </c>
      <c r="G9" s="3" t="s">
        <v>187</v>
      </c>
      <c r="H9" s="54">
        <v>42973</v>
      </c>
      <c r="I9" s="3" t="s">
        <v>185</v>
      </c>
      <c r="J9" s="3" t="s">
        <v>22</v>
      </c>
      <c r="K9" s="3" t="s">
        <v>185</v>
      </c>
      <c r="L9" s="3" t="s">
        <v>22</v>
      </c>
      <c r="M9" s="3" t="s">
        <v>22</v>
      </c>
      <c r="N9" s="3" t="s">
        <v>185</v>
      </c>
      <c r="O9" s="3" t="s">
        <v>185</v>
      </c>
      <c r="P9" s="3" t="s">
        <v>22</v>
      </c>
      <c r="Q9" s="3" t="s">
        <v>22</v>
      </c>
      <c r="R9" s="3">
        <v>236</v>
      </c>
      <c r="S9" s="3">
        <v>68</v>
      </c>
      <c r="T9" s="3">
        <v>135</v>
      </c>
      <c r="U9" s="53" t="s">
        <v>22</v>
      </c>
      <c r="V9" s="3">
        <v>0</v>
      </c>
      <c r="W9" s="3">
        <v>0</v>
      </c>
      <c r="X9" s="54">
        <v>43304</v>
      </c>
      <c r="Y9" s="73">
        <v>42</v>
      </c>
      <c r="Z9" s="167">
        <f>AVERAGE(Y9:Y18)</f>
        <v>27.8</v>
      </c>
    </row>
    <row r="10" spans="1:78" ht="30" x14ac:dyDescent="0.25">
      <c r="A10" s="33" t="s">
        <v>71</v>
      </c>
      <c r="B10" s="18" t="s">
        <v>163</v>
      </c>
      <c r="C10" s="3" t="s">
        <v>117</v>
      </c>
      <c r="D10" s="3" t="s">
        <v>158</v>
      </c>
      <c r="E10" s="55" t="s">
        <v>300</v>
      </c>
      <c r="F10" s="3" t="s">
        <v>183</v>
      </c>
      <c r="G10" s="3" t="s">
        <v>187</v>
      </c>
      <c r="H10" s="54">
        <v>42971</v>
      </c>
      <c r="I10" s="3" t="s">
        <v>185</v>
      </c>
      <c r="J10" s="3" t="s">
        <v>22</v>
      </c>
      <c r="K10" s="3" t="s">
        <v>185</v>
      </c>
      <c r="L10" s="3" t="s">
        <v>22</v>
      </c>
      <c r="M10" s="3" t="s">
        <v>22</v>
      </c>
      <c r="N10" s="3" t="s">
        <v>185</v>
      </c>
      <c r="O10" s="3" t="s">
        <v>185</v>
      </c>
      <c r="P10" s="3" t="s">
        <v>22</v>
      </c>
      <c r="Q10" s="3" t="s">
        <v>22</v>
      </c>
      <c r="R10" s="3">
        <v>160</v>
      </c>
      <c r="S10" s="3">
        <v>70</v>
      </c>
      <c r="T10" s="3">
        <v>120</v>
      </c>
      <c r="U10" s="53" t="s">
        <v>22</v>
      </c>
      <c r="V10" s="3">
        <v>0</v>
      </c>
      <c r="W10" s="3">
        <v>0</v>
      </c>
      <c r="X10" s="54">
        <v>43301</v>
      </c>
      <c r="Y10" s="108">
        <v>30</v>
      </c>
      <c r="Z10" s="198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</row>
    <row r="11" spans="1:78" s="90" customFormat="1" ht="30" x14ac:dyDescent="0.25">
      <c r="A11" s="86" t="s">
        <v>72</v>
      </c>
      <c r="B11" s="87" t="s">
        <v>165</v>
      </c>
      <c r="C11" s="87" t="s">
        <v>118</v>
      </c>
      <c r="D11" s="87" t="s">
        <v>129</v>
      </c>
      <c r="E11" s="87" t="s">
        <v>295</v>
      </c>
      <c r="F11" s="87" t="s">
        <v>183</v>
      </c>
      <c r="G11" s="87" t="s">
        <v>187</v>
      </c>
      <c r="H11" s="88">
        <v>42972</v>
      </c>
      <c r="I11" s="87" t="s">
        <v>185</v>
      </c>
      <c r="J11" s="87" t="s">
        <v>22</v>
      </c>
      <c r="K11" s="87" t="s">
        <v>185</v>
      </c>
      <c r="L11" s="87" t="s">
        <v>22</v>
      </c>
      <c r="M11" s="87" t="s">
        <v>22</v>
      </c>
      <c r="N11" s="87" t="s">
        <v>22</v>
      </c>
      <c r="O11" s="87" t="s">
        <v>185</v>
      </c>
      <c r="P11" s="87" t="s">
        <v>22</v>
      </c>
      <c r="Q11" s="87" t="s">
        <v>22</v>
      </c>
      <c r="R11" s="87">
        <v>220</v>
      </c>
      <c r="S11" s="87">
        <v>72</v>
      </c>
      <c r="T11" s="87">
        <v>72</v>
      </c>
      <c r="U11" s="82" t="s">
        <v>185</v>
      </c>
      <c r="V11" s="87">
        <v>0</v>
      </c>
      <c r="W11" s="87">
        <v>40</v>
      </c>
      <c r="X11" s="88">
        <v>43307</v>
      </c>
      <c r="Y11" s="91">
        <v>12</v>
      </c>
      <c r="Z11" s="198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s="90" customFormat="1" ht="30" x14ac:dyDescent="0.25">
      <c r="A12" s="86" t="s">
        <v>73</v>
      </c>
      <c r="B12" s="87" t="s">
        <v>231</v>
      </c>
      <c r="C12" s="87" t="s">
        <v>122</v>
      </c>
      <c r="D12" s="87" t="s">
        <v>137</v>
      </c>
      <c r="E12" s="87" t="s">
        <v>293</v>
      </c>
      <c r="F12" s="87" t="s">
        <v>183</v>
      </c>
      <c r="G12" s="87" t="s">
        <v>187</v>
      </c>
      <c r="H12" s="88">
        <v>42973</v>
      </c>
      <c r="I12" s="87" t="s">
        <v>185</v>
      </c>
      <c r="J12" s="87" t="s">
        <v>22</v>
      </c>
      <c r="K12" s="87" t="s">
        <v>185</v>
      </c>
      <c r="L12" s="87" t="s">
        <v>22</v>
      </c>
      <c r="M12" s="87" t="s">
        <v>22</v>
      </c>
      <c r="N12" s="87" t="s">
        <v>185</v>
      </c>
      <c r="O12" s="87" t="s">
        <v>185</v>
      </c>
      <c r="P12" s="87" t="s">
        <v>22</v>
      </c>
      <c r="Q12" s="87" t="s">
        <v>22</v>
      </c>
      <c r="R12" s="87">
        <v>200</v>
      </c>
      <c r="S12" s="87">
        <v>60</v>
      </c>
      <c r="T12" s="87">
        <v>90</v>
      </c>
      <c r="U12" s="82" t="s">
        <v>185</v>
      </c>
      <c r="V12" s="87">
        <v>15</v>
      </c>
      <c r="W12" s="87">
        <v>0</v>
      </c>
      <c r="X12" s="88">
        <v>43301</v>
      </c>
      <c r="Y12" s="91">
        <v>37</v>
      </c>
      <c r="Z12" s="198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30" x14ac:dyDescent="0.25">
      <c r="A13" s="33" t="s">
        <v>74</v>
      </c>
      <c r="B13" s="3" t="s">
        <v>169</v>
      </c>
      <c r="C13" s="3" t="s">
        <v>102</v>
      </c>
      <c r="D13" s="3" t="s">
        <v>103</v>
      </c>
      <c r="E13" s="3" t="s">
        <v>294</v>
      </c>
      <c r="F13" s="3" t="s">
        <v>183</v>
      </c>
      <c r="G13" s="3" t="s">
        <v>187</v>
      </c>
      <c r="H13" s="54">
        <v>42971</v>
      </c>
      <c r="I13" s="3" t="s">
        <v>185</v>
      </c>
      <c r="J13" s="3" t="s">
        <v>22</v>
      </c>
      <c r="K13" s="3" t="s">
        <v>185</v>
      </c>
      <c r="L13" s="3" t="s">
        <v>22</v>
      </c>
      <c r="M13" s="3" t="s">
        <v>22</v>
      </c>
      <c r="N13" s="3" t="s">
        <v>185</v>
      </c>
      <c r="O13" s="3" t="s">
        <v>185</v>
      </c>
      <c r="P13" s="3" t="s">
        <v>22</v>
      </c>
      <c r="Q13" s="3" t="s">
        <v>22</v>
      </c>
      <c r="R13" s="3">
        <v>356</v>
      </c>
      <c r="S13" s="3">
        <v>60</v>
      </c>
      <c r="T13" s="3">
        <v>90</v>
      </c>
      <c r="U13" s="53" t="s">
        <v>22</v>
      </c>
      <c r="V13" s="3">
        <v>0</v>
      </c>
      <c r="W13" s="3">
        <v>0</v>
      </c>
      <c r="X13" s="54">
        <v>43290</v>
      </c>
      <c r="Y13" s="108">
        <v>32</v>
      </c>
      <c r="Z13" s="198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30" x14ac:dyDescent="0.25">
      <c r="A14" s="33" t="s">
        <v>75</v>
      </c>
      <c r="B14" s="3" t="s">
        <v>166</v>
      </c>
      <c r="C14" s="3" t="s">
        <v>120</v>
      </c>
      <c r="D14" s="3" t="s">
        <v>123</v>
      </c>
      <c r="E14" s="3" t="s">
        <v>294</v>
      </c>
      <c r="F14" s="3" t="s">
        <v>183</v>
      </c>
      <c r="G14" s="3" t="s">
        <v>187</v>
      </c>
      <c r="H14" s="54">
        <v>42945</v>
      </c>
      <c r="I14" s="3" t="s">
        <v>185</v>
      </c>
      <c r="J14" s="3" t="s">
        <v>22</v>
      </c>
      <c r="K14" s="3" t="s">
        <v>185</v>
      </c>
      <c r="L14" s="3" t="s">
        <v>22</v>
      </c>
      <c r="M14" s="3" t="s">
        <v>185</v>
      </c>
      <c r="N14" s="3" t="s">
        <v>185</v>
      </c>
      <c r="O14" s="3" t="s">
        <v>185</v>
      </c>
      <c r="P14" s="3" t="s">
        <v>22</v>
      </c>
      <c r="Q14" s="3" t="s">
        <v>22</v>
      </c>
      <c r="R14" s="3">
        <v>206</v>
      </c>
      <c r="S14" s="3">
        <v>160</v>
      </c>
      <c r="T14" s="3">
        <v>95</v>
      </c>
      <c r="U14" s="53" t="s">
        <v>185</v>
      </c>
      <c r="V14" s="3">
        <v>0</v>
      </c>
      <c r="W14" s="3">
        <v>0</v>
      </c>
      <c r="X14" s="54">
        <v>43301</v>
      </c>
      <c r="Y14" s="108">
        <v>35</v>
      </c>
      <c r="Z14" s="198"/>
    </row>
    <row r="15" spans="1:78" ht="30" x14ac:dyDescent="0.25">
      <c r="A15" s="33" t="s">
        <v>76</v>
      </c>
      <c r="B15" s="3" t="s">
        <v>190</v>
      </c>
      <c r="C15" s="3" t="s">
        <v>124</v>
      </c>
      <c r="D15" s="3" t="s">
        <v>189</v>
      </c>
      <c r="E15" s="3" t="s">
        <v>294</v>
      </c>
      <c r="F15" s="3" t="s">
        <v>183</v>
      </c>
      <c r="G15" s="3" t="s">
        <v>187</v>
      </c>
      <c r="H15" s="54">
        <v>42967</v>
      </c>
      <c r="I15" s="3" t="s">
        <v>185</v>
      </c>
      <c r="J15" s="3" t="s">
        <v>22</v>
      </c>
      <c r="K15" s="3" t="s">
        <v>185</v>
      </c>
      <c r="L15" s="3" t="s">
        <v>185</v>
      </c>
      <c r="M15" s="3" t="s">
        <v>22</v>
      </c>
      <c r="N15" s="3" t="s">
        <v>185</v>
      </c>
      <c r="O15" s="3" t="s">
        <v>185</v>
      </c>
      <c r="P15" s="3" t="s">
        <v>22</v>
      </c>
      <c r="Q15" s="3" t="s">
        <v>185</v>
      </c>
      <c r="R15" s="3">
        <v>210</v>
      </c>
      <c r="S15" s="3">
        <v>60</v>
      </c>
      <c r="T15" s="3">
        <v>120</v>
      </c>
      <c r="U15" s="53" t="s">
        <v>185</v>
      </c>
      <c r="V15" s="3">
        <v>0</v>
      </c>
      <c r="W15" s="3">
        <v>0</v>
      </c>
      <c r="X15" s="54">
        <v>43301</v>
      </c>
      <c r="Y15" s="108">
        <v>20</v>
      </c>
      <c r="Z15" s="198"/>
    </row>
    <row r="16" spans="1:78" ht="30" x14ac:dyDescent="0.25">
      <c r="A16" s="33" t="s">
        <v>77</v>
      </c>
      <c r="B16" s="3" t="s">
        <v>88</v>
      </c>
      <c r="C16" s="3" t="s">
        <v>30</v>
      </c>
      <c r="D16" s="3" t="s">
        <v>201</v>
      </c>
      <c r="E16" s="3" t="s">
        <v>301</v>
      </c>
      <c r="F16" s="3" t="s">
        <v>183</v>
      </c>
      <c r="G16" s="3" t="s">
        <v>187</v>
      </c>
      <c r="H16" s="54">
        <v>42969</v>
      </c>
      <c r="I16" s="3" t="s">
        <v>185</v>
      </c>
      <c r="J16" s="3" t="s">
        <v>22</v>
      </c>
      <c r="K16" s="3" t="s">
        <v>185</v>
      </c>
      <c r="L16" s="3" t="s">
        <v>22</v>
      </c>
      <c r="M16" s="3" t="s">
        <v>22</v>
      </c>
      <c r="N16" s="3" t="s">
        <v>22</v>
      </c>
      <c r="O16" s="3" t="s">
        <v>185</v>
      </c>
      <c r="P16" s="3" t="s">
        <v>22</v>
      </c>
      <c r="Q16" s="3" t="s">
        <v>22</v>
      </c>
      <c r="R16" s="3">
        <v>220</v>
      </c>
      <c r="S16" s="3">
        <v>75</v>
      </c>
      <c r="T16" s="3">
        <v>50</v>
      </c>
      <c r="U16" s="53" t="s">
        <v>22</v>
      </c>
      <c r="V16" s="3">
        <v>0</v>
      </c>
      <c r="W16" s="3">
        <v>0</v>
      </c>
      <c r="X16" s="54">
        <v>43304</v>
      </c>
      <c r="Y16" s="108">
        <v>25</v>
      </c>
      <c r="Z16" s="198"/>
    </row>
    <row r="17" spans="1:26" ht="30" x14ac:dyDescent="0.25">
      <c r="A17" s="33" t="s">
        <v>78</v>
      </c>
      <c r="B17" s="3" t="s">
        <v>297</v>
      </c>
      <c r="C17" s="3" t="s">
        <v>107</v>
      </c>
      <c r="D17" s="3" t="s">
        <v>298</v>
      </c>
      <c r="E17" s="3" t="s">
        <v>299</v>
      </c>
      <c r="F17" s="3" t="s">
        <v>183</v>
      </c>
      <c r="G17" s="3" t="s">
        <v>187</v>
      </c>
      <c r="H17" s="54">
        <v>42969</v>
      </c>
      <c r="I17" s="3" t="s">
        <v>185</v>
      </c>
      <c r="J17" s="3" t="s">
        <v>185</v>
      </c>
      <c r="K17" s="3" t="s">
        <v>185</v>
      </c>
      <c r="L17" s="3" t="s">
        <v>185</v>
      </c>
      <c r="M17" s="3" t="s">
        <v>185</v>
      </c>
      <c r="N17" s="3" t="s">
        <v>185</v>
      </c>
      <c r="O17" s="3" t="s">
        <v>185</v>
      </c>
      <c r="P17" s="3" t="s">
        <v>22</v>
      </c>
      <c r="Q17" s="3" t="s">
        <v>185</v>
      </c>
      <c r="R17" s="3">
        <v>232</v>
      </c>
      <c r="S17" s="3">
        <v>40</v>
      </c>
      <c r="T17" s="3">
        <v>60</v>
      </c>
      <c r="U17" s="53" t="s">
        <v>22</v>
      </c>
      <c r="V17" s="3">
        <v>0</v>
      </c>
      <c r="W17" s="3">
        <v>0</v>
      </c>
      <c r="X17" s="54">
        <v>43302</v>
      </c>
      <c r="Y17" s="108">
        <v>23</v>
      </c>
      <c r="Z17" s="198"/>
    </row>
    <row r="18" spans="1:26" ht="30.75" thickBot="1" x14ac:dyDescent="0.3">
      <c r="A18" s="33" t="s">
        <v>79</v>
      </c>
      <c r="B18" s="3" t="s">
        <v>191</v>
      </c>
      <c r="C18" s="3" t="s">
        <v>131</v>
      </c>
      <c r="D18" s="3" t="s">
        <v>192</v>
      </c>
      <c r="E18" s="3" t="s">
        <v>302</v>
      </c>
      <c r="F18" s="3" t="s">
        <v>291</v>
      </c>
      <c r="G18" s="3" t="s">
        <v>187</v>
      </c>
      <c r="H18" s="54">
        <v>42967</v>
      </c>
      <c r="I18" s="3" t="s">
        <v>185</v>
      </c>
      <c r="J18" s="3" t="s">
        <v>22</v>
      </c>
      <c r="K18" s="3" t="s">
        <v>185</v>
      </c>
      <c r="L18" s="3" t="s">
        <v>185</v>
      </c>
      <c r="M18" s="3" t="s">
        <v>22</v>
      </c>
      <c r="N18" s="3" t="s">
        <v>185</v>
      </c>
      <c r="O18" s="3" t="s">
        <v>185</v>
      </c>
      <c r="P18" s="3" t="s">
        <v>22</v>
      </c>
      <c r="Q18" s="3" t="s">
        <v>185</v>
      </c>
      <c r="R18" s="3">
        <v>280</v>
      </c>
      <c r="S18" s="3">
        <v>60</v>
      </c>
      <c r="T18" s="3">
        <v>120</v>
      </c>
      <c r="U18" s="53" t="s">
        <v>22</v>
      </c>
      <c r="V18" s="3">
        <v>0</v>
      </c>
      <c r="W18" s="3">
        <v>0</v>
      </c>
      <c r="X18" s="54">
        <v>43312</v>
      </c>
      <c r="Y18" s="108">
        <v>22</v>
      </c>
      <c r="Z18" s="199"/>
    </row>
    <row r="19" spans="1:26" x14ac:dyDescent="0.25">
      <c r="A19" s="3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2"/>
      <c r="V19" s="18"/>
      <c r="W19" s="18"/>
      <c r="X19" s="18"/>
      <c r="Y19" s="18"/>
      <c r="Z19" s="44"/>
    </row>
  </sheetData>
  <mergeCells count="22">
    <mergeCell ref="Z9:Z18"/>
    <mergeCell ref="Z6:Z8"/>
    <mergeCell ref="V6:V7"/>
    <mergeCell ref="R6:U7"/>
    <mergeCell ref="Y6:Y8"/>
    <mergeCell ref="X6:X8"/>
    <mergeCell ref="W6:W7"/>
    <mergeCell ref="A3:U3"/>
    <mergeCell ref="C6:C8"/>
    <mergeCell ref="D6:D8"/>
    <mergeCell ref="E6:E8"/>
    <mergeCell ref="A6:A8"/>
    <mergeCell ref="P7:Q7"/>
    <mergeCell ref="B6:B8"/>
    <mergeCell ref="A4:L4"/>
    <mergeCell ref="B5:J5"/>
    <mergeCell ref="F6:F8"/>
    <mergeCell ref="K7:N7"/>
    <mergeCell ref="G6:G8"/>
    <mergeCell ref="H6:H8"/>
    <mergeCell ref="I6:Q6"/>
    <mergeCell ref="I7:J7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zoomScaleNormal="100" workbookViewId="0">
      <selection activeCell="H13" sqref="H13"/>
    </sheetView>
  </sheetViews>
  <sheetFormatPr defaultRowHeight="15" x14ac:dyDescent="0.25"/>
  <cols>
    <col min="1" max="1" width="3.42578125" style="35" bestFit="1" customWidth="1"/>
    <col min="2" max="2" width="20.5703125" customWidth="1"/>
    <col min="3" max="3" width="15.42578125" customWidth="1"/>
    <col min="4" max="4" width="15.7109375" customWidth="1"/>
    <col min="5" max="5" width="13" customWidth="1"/>
    <col min="6" max="6" width="12.5703125" bestFit="1" customWidth="1"/>
    <col min="7" max="7" width="11.28515625" customWidth="1"/>
    <col min="8" max="8" width="15.42578125" customWidth="1"/>
    <col min="9" max="9" width="13.28515625" customWidth="1"/>
    <col min="10" max="10" width="10.28515625" customWidth="1"/>
    <col min="11" max="11" width="10.140625" customWidth="1"/>
    <col min="12" max="12" width="9.85546875" customWidth="1"/>
    <col min="13" max="13" width="12.85546875" customWidth="1"/>
    <col min="14" max="14" width="9.85546875" customWidth="1"/>
    <col min="15" max="15" width="11.85546875" customWidth="1"/>
    <col min="16" max="16" width="10.42578125" customWidth="1"/>
    <col min="17" max="17" width="12.42578125" customWidth="1"/>
    <col min="18" max="18" width="9.28515625" customWidth="1"/>
    <col min="19" max="19" width="5.85546875" customWidth="1"/>
    <col min="20" max="20" width="6.28515625" customWidth="1"/>
    <col min="21" max="21" width="7" customWidth="1"/>
    <col min="22" max="22" width="9.42578125" customWidth="1"/>
    <col min="23" max="23" width="10.5703125" customWidth="1"/>
    <col min="24" max="24" width="9" customWidth="1"/>
    <col min="25" max="25" width="26.28515625" customWidth="1"/>
  </cols>
  <sheetData>
    <row r="1" spans="1:24" x14ac:dyDescent="0.25">
      <c r="A1" s="209" t="s">
        <v>312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3" spans="1:24" x14ac:dyDescent="0.25">
      <c r="A3" s="205" t="s">
        <v>249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7"/>
    </row>
    <row r="4" spans="1:24" s="36" customFormat="1" ht="14.45" customHeight="1" x14ac:dyDescent="0.25">
      <c r="A4" s="154" t="s">
        <v>32</v>
      </c>
      <c r="B4" s="151" t="s">
        <v>84</v>
      </c>
      <c r="C4" s="147" t="s">
        <v>18</v>
      </c>
      <c r="D4" s="147" t="s">
        <v>19</v>
      </c>
      <c r="E4" s="147" t="s">
        <v>57</v>
      </c>
      <c r="F4" s="147" t="s">
        <v>0</v>
      </c>
      <c r="G4" s="147" t="s">
        <v>2</v>
      </c>
      <c r="H4" s="151" t="s">
        <v>58</v>
      </c>
      <c r="I4" s="147" t="s">
        <v>4</v>
      </c>
      <c r="J4" s="147"/>
      <c r="K4" s="147"/>
      <c r="L4" s="147"/>
      <c r="M4" s="147"/>
      <c r="N4" s="147"/>
      <c r="O4" s="147"/>
      <c r="P4" s="147"/>
      <c r="Q4" s="147"/>
      <c r="R4" s="147"/>
      <c r="S4" s="165" t="s">
        <v>109</v>
      </c>
      <c r="T4" s="147"/>
      <c r="U4" s="147"/>
      <c r="V4" s="147"/>
      <c r="W4" s="151" t="s">
        <v>17</v>
      </c>
      <c r="X4" s="147" t="s">
        <v>20</v>
      </c>
    </row>
    <row r="5" spans="1:24" s="36" customFormat="1" ht="14.45" customHeight="1" x14ac:dyDescent="0.25">
      <c r="A5" s="155"/>
      <c r="B5" s="152"/>
      <c r="C5" s="147"/>
      <c r="D5" s="147"/>
      <c r="E5" s="147"/>
      <c r="F5" s="147"/>
      <c r="G5" s="147"/>
      <c r="H5" s="152"/>
      <c r="I5" s="147" t="s">
        <v>5</v>
      </c>
      <c r="J5" s="147"/>
      <c r="K5" s="147"/>
      <c r="L5" s="147"/>
      <c r="M5" s="147" t="s">
        <v>7</v>
      </c>
      <c r="N5" s="147"/>
      <c r="O5" s="147" t="s">
        <v>100</v>
      </c>
      <c r="P5" s="147"/>
      <c r="Q5" s="147"/>
      <c r="R5" s="147"/>
      <c r="S5" s="165"/>
      <c r="T5" s="147"/>
      <c r="U5" s="147"/>
      <c r="V5" s="147"/>
      <c r="W5" s="152"/>
      <c r="X5" s="147"/>
    </row>
    <row r="6" spans="1:24" s="36" customFormat="1" ht="43.15" customHeight="1" x14ac:dyDescent="0.25">
      <c r="A6" s="156"/>
      <c r="B6" s="153"/>
      <c r="C6" s="147"/>
      <c r="D6" s="147"/>
      <c r="E6" s="147"/>
      <c r="F6" s="147"/>
      <c r="G6" s="147"/>
      <c r="H6" s="153"/>
      <c r="I6" s="29" t="s">
        <v>28</v>
      </c>
      <c r="J6" s="29" t="s">
        <v>60</v>
      </c>
      <c r="K6" s="29" t="s">
        <v>6</v>
      </c>
      <c r="L6" s="29" t="s">
        <v>60</v>
      </c>
      <c r="M6" s="29" t="s">
        <v>59</v>
      </c>
      <c r="N6" s="29" t="s">
        <v>60</v>
      </c>
      <c r="O6" s="29" t="s">
        <v>61</v>
      </c>
      <c r="P6" s="29" t="s">
        <v>60</v>
      </c>
      <c r="Q6" s="29" t="s">
        <v>101</v>
      </c>
      <c r="R6" s="29" t="s">
        <v>60</v>
      </c>
      <c r="S6" s="30" t="s">
        <v>14</v>
      </c>
      <c r="T6" s="29" t="s">
        <v>15</v>
      </c>
      <c r="U6" s="29" t="s">
        <v>16</v>
      </c>
      <c r="V6" s="29" t="s">
        <v>108</v>
      </c>
      <c r="W6" s="153"/>
      <c r="X6" s="147"/>
    </row>
    <row r="7" spans="1:24" s="90" customFormat="1" ht="37.5" customHeight="1" x14ac:dyDescent="0.25">
      <c r="A7" s="86" t="s">
        <v>70</v>
      </c>
      <c r="B7" s="87" t="s">
        <v>218</v>
      </c>
      <c r="C7" s="87" t="s">
        <v>247</v>
      </c>
      <c r="D7" s="87" t="s">
        <v>244</v>
      </c>
      <c r="E7" s="78" t="s">
        <v>248</v>
      </c>
      <c r="F7" s="87" t="s">
        <v>183</v>
      </c>
      <c r="G7" s="87" t="s">
        <v>187</v>
      </c>
      <c r="H7" s="88">
        <v>43228</v>
      </c>
      <c r="I7" s="87" t="s">
        <v>22</v>
      </c>
      <c r="J7" s="87">
        <v>1</v>
      </c>
      <c r="K7" s="87" t="s">
        <v>22</v>
      </c>
      <c r="L7" s="87">
        <v>1</v>
      </c>
      <c r="M7" s="87" t="s">
        <v>185</v>
      </c>
      <c r="N7" s="89">
        <v>0</v>
      </c>
      <c r="O7" s="87" t="s">
        <v>185</v>
      </c>
      <c r="P7" s="87">
        <v>0</v>
      </c>
      <c r="Q7" s="87" t="s">
        <v>185</v>
      </c>
      <c r="R7" s="87">
        <v>0</v>
      </c>
      <c r="S7" s="89">
        <v>105</v>
      </c>
      <c r="T7" s="89">
        <v>30</v>
      </c>
      <c r="U7" s="89">
        <v>120</v>
      </c>
      <c r="V7" s="87">
        <v>20</v>
      </c>
      <c r="W7" s="88">
        <v>43371</v>
      </c>
      <c r="X7" s="89">
        <v>250</v>
      </c>
    </row>
    <row r="8" spans="1:24" ht="30" x14ac:dyDescent="0.25">
      <c r="A8" s="86" t="s">
        <v>71</v>
      </c>
      <c r="B8" s="3" t="s">
        <v>246</v>
      </c>
      <c r="C8" s="3" t="s">
        <v>98</v>
      </c>
      <c r="D8" s="3" t="s">
        <v>99</v>
      </c>
      <c r="E8" s="78" t="s">
        <v>248</v>
      </c>
      <c r="F8" s="3" t="s">
        <v>212</v>
      </c>
      <c r="G8" s="13" t="s">
        <v>187</v>
      </c>
      <c r="H8" s="54">
        <v>43210</v>
      </c>
      <c r="I8" s="3" t="s">
        <v>22</v>
      </c>
      <c r="J8" s="13">
        <v>2</v>
      </c>
      <c r="K8" s="3" t="s">
        <v>185</v>
      </c>
      <c r="L8" s="13">
        <v>0</v>
      </c>
      <c r="M8" s="3" t="s">
        <v>22</v>
      </c>
      <c r="N8" s="13">
        <v>1</v>
      </c>
      <c r="O8" s="3" t="s">
        <v>22</v>
      </c>
      <c r="P8" s="13">
        <v>1</v>
      </c>
      <c r="Q8" s="3" t="s">
        <v>22</v>
      </c>
      <c r="R8" s="13">
        <v>1</v>
      </c>
      <c r="S8" s="13">
        <v>130</v>
      </c>
      <c r="T8" s="13">
        <v>100</v>
      </c>
      <c r="U8" s="13">
        <v>150</v>
      </c>
      <c r="V8" s="3">
        <v>0</v>
      </c>
      <c r="W8" s="54">
        <v>43312</v>
      </c>
      <c r="X8" s="13">
        <v>200</v>
      </c>
    </row>
    <row r="9" spans="1:24" s="72" customFormat="1" ht="34.5" customHeight="1" x14ac:dyDescent="0.25">
      <c r="A9" s="86" t="s">
        <v>72</v>
      </c>
      <c r="B9" s="69" t="s">
        <v>245</v>
      </c>
      <c r="C9" s="69" t="s">
        <v>102</v>
      </c>
      <c r="D9" s="69" t="s">
        <v>105</v>
      </c>
      <c r="E9" s="78" t="s">
        <v>248</v>
      </c>
      <c r="F9" s="69" t="s">
        <v>222</v>
      </c>
      <c r="G9" s="69" t="s">
        <v>187</v>
      </c>
      <c r="H9" s="70">
        <v>43214</v>
      </c>
      <c r="I9" s="69" t="s">
        <v>185</v>
      </c>
      <c r="J9" s="71">
        <v>0</v>
      </c>
      <c r="K9" s="69" t="s">
        <v>22</v>
      </c>
      <c r="L9" s="71">
        <v>3</v>
      </c>
      <c r="M9" s="69" t="s">
        <v>22</v>
      </c>
      <c r="N9" s="71">
        <v>2</v>
      </c>
      <c r="O9" s="69" t="s">
        <v>22</v>
      </c>
      <c r="P9" s="71">
        <v>2</v>
      </c>
      <c r="Q9" s="69" t="s">
        <v>22</v>
      </c>
      <c r="R9" s="71">
        <v>1</v>
      </c>
      <c r="S9" s="71">
        <v>82</v>
      </c>
      <c r="T9" s="71">
        <v>50</v>
      </c>
      <c r="U9" s="71">
        <v>90</v>
      </c>
      <c r="V9" s="71">
        <v>0</v>
      </c>
      <c r="W9" s="70">
        <v>43318</v>
      </c>
      <c r="X9" s="71">
        <v>200</v>
      </c>
    </row>
    <row r="10" spans="1:24" s="90" customFormat="1" ht="20.25" customHeight="1" x14ac:dyDescent="0.25">
      <c r="A10" s="86" t="s">
        <v>73</v>
      </c>
      <c r="B10" s="87" t="s">
        <v>219</v>
      </c>
      <c r="C10" s="87" t="s">
        <v>104</v>
      </c>
      <c r="D10" s="87" t="s">
        <v>220</v>
      </c>
      <c r="E10" s="78" t="s">
        <v>248</v>
      </c>
      <c r="F10" s="87" t="s">
        <v>251</v>
      </c>
      <c r="G10" s="87" t="s">
        <v>187</v>
      </c>
      <c r="H10" s="88">
        <v>43211</v>
      </c>
      <c r="I10" s="87" t="s">
        <v>22</v>
      </c>
      <c r="J10" s="89">
        <v>2</v>
      </c>
      <c r="K10" s="87" t="s">
        <v>22</v>
      </c>
      <c r="L10" s="89">
        <v>1</v>
      </c>
      <c r="M10" s="87" t="s">
        <v>185</v>
      </c>
      <c r="N10" s="89">
        <v>0</v>
      </c>
      <c r="O10" s="87" t="s">
        <v>185</v>
      </c>
      <c r="P10" s="89">
        <v>0</v>
      </c>
      <c r="Q10" s="87" t="s">
        <v>185</v>
      </c>
      <c r="R10" s="89">
        <v>0</v>
      </c>
      <c r="S10" s="89">
        <v>0</v>
      </c>
      <c r="T10" s="89">
        <v>0</v>
      </c>
      <c r="U10" s="89">
        <v>0</v>
      </c>
      <c r="V10" s="87">
        <v>20</v>
      </c>
      <c r="W10" s="88">
        <v>43336</v>
      </c>
      <c r="X10" s="89">
        <v>450</v>
      </c>
    </row>
    <row r="11" spans="1:24" s="32" customFormat="1" ht="31.5" customHeight="1" thickBot="1" x14ac:dyDescent="0.3">
      <c r="A11" s="86" t="s">
        <v>74</v>
      </c>
      <c r="B11" s="57" t="s">
        <v>221</v>
      </c>
      <c r="C11" s="31" t="s">
        <v>107</v>
      </c>
      <c r="D11" s="31" t="s">
        <v>159</v>
      </c>
      <c r="E11" s="78" t="s">
        <v>248</v>
      </c>
      <c r="F11" s="57" t="s">
        <v>212</v>
      </c>
      <c r="G11" s="31" t="s">
        <v>187</v>
      </c>
      <c r="H11" s="61">
        <v>43207</v>
      </c>
      <c r="I11" s="31" t="s">
        <v>22</v>
      </c>
      <c r="J11" s="31">
        <v>1</v>
      </c>
      <c r="K11" s="31" t="s">
        <v>185</v>
      </c>
      <c r="L11" s="31">
        <v>0</v>
      </c>
      <c r="M11" s="31" t="s">
        <v>185</v>
      </c>
      <c r="N11" s="31">
        <v>0</v>
      </c>
      <c r="O11" s="31" t="s">
        <v>185</v>
      </c>
      <c r="P11" s="31">
        <v>0</v>
      </c>
      <c r="Q11" s="31" t="s">
        <v>185</v>
      </c>
      <c r="R11" s="31">
        <v>0</v>
      </c>
      <c r="S11" s="31">
        <v>0</v>
      </c>
      <c r="T11" s="31">
        <v>0</v>
      </c>
      <c r="U11" s="31">
        <v>0</v>
      </c>
      <c r="V11" s="31">
        <v>6</v>
      </c>
      <c r="W11" s="61">
        <v>43368</v>
      </c>
      <c r="X11" s="117">
        <v>280</v>
      </c>
    </row>
    <row r="12" spans="1:24" s="28" customFormat="1" ht="30.75" thickBot="1" x14ac:dyDescent="0.3">
      <c r="A12" s="34"/>
      <c r="W12" s="95" t="s">
        <v>110</v>
      </c>
      <c r="X12" s="118">
        <f>AVERAGE(X7:X11)</f>
        <v>276</v>
      </c>
    </row>
    <row r="13" spans="1:24" s="28" customFormat="1" x14ac:dyDescent="0.25">
      <c r="A13" s="34"/>
    </row>
    <row r="14" spans="1:24" s="28" customFormat="1" x14ac:dyDescent="0.25">
      <c r="A14" s="34"/>
    </row>
    <row r="15" spans="1:24" s="28" customFormat="1" x14ac:dyDescent="0.25">
      <c r="A15" s="34"/>
    </row>
  </sheetData>
  <mergeCells count="17">
    <mergeCell ref="W4:W6"/>
    <mergeCell ref="X4:X6"/>
    <mergeCell ref="M5:N5"/>
    <mergeCell ref="I4:R4"/>
    <mergeCell ref="O5:R5"/>
    <mergeCell ref="A1:V1"/>
    <mergeCell ref="G4:G6"/>
    <mergeCell ref="C4:C6"/>
    <mergeCell ref="D4:D6"/>
    <mergeCell ref="E4:E6"/>
    <mergeCell ref="F4:F6"/>
    <mergeCell ref="I5:L5"/>
    <mergeCell ref="S4:V5"/>
    <mergeCell ref="A3:K3"/>
    <mergeCell ref="A4:A6"/>
    <mergeCell ref="B4:B6"/>
    <mergeCell ref="H4:H6"/>
  </mergeCells>
  <phoneticPr fontId="5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9" sqref="G9:G11"/>
    </sheetView>
  </sheetViews>
  <sheetFormatPr defaultRowHeight="15" x14ac:dyDescent="0.25"/>
  <cols>
    <col min="1" max="1" width="3" bestFit="1" customWidth="1"/>
    <col min="2" max="2" width="14.7109375" style="64" customWidth="1"/>
    <col min="3" max="3" width="15.140625" customWidth="1"/>
    <col min="4" max="4" width="11.85546875" customWidth="1"/>
    <col min="5" max="5" width="9.85546875" customWidth="1"/>
    <col min="6" max="6" width="11" customWidth="1"/>
    <col min="7" max="7" width="12.140625" customWidth="1"/>
    <col min="8" max="8" width="10.140625" bestFit="1" customWidth="1"/>
    <col min="11" max="11" width="10.42578125" customWidth="1"/>
    <col min="20" max="20" width="10.140625" bestFit="1" customWidth="1"/>
    <col min="24" max="24" width="11.5703125" customWidth="1"/>
  </cols>
  <sheetData>
    <row r="1" spans="1:25" ht="26.25" customHeight="1" x14ac:dyDescent="0.25">
      <c r="A1" s="241" t="s">
        <v>313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6"/>
      <c r="P1" s="6"/>
      <c r="Q1" s="6"/>
      <c r="R1" s="6"/>
      <c r="S1" s="6"/>
      <c r="T1" s="6"/>
      <c r="U1" s="6"/>
      <c r="V1" s="4"/>
      <c r="W1" s="4"/>
      <c r="X1" s="4"/>
    </row>
    <row r="2" spans="1:25" s="47" customFormat="1" ht="14.45" customHeight="1" x14ac:dyDescent="0.25">
      <c r="A2" s="49"/>
      <c r="B2" s="242" t="s">
        <v>315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49"/>
      <c r="N2" s="49"/>
      <c r="O2" s="49"/>
      <c r="P2" s="49"/>
      <c r="Q2" s="49"/>
      <c r="R2" s="49"/>
      <c r="S2" s="49"/>
      <c r="T2" s="49"/>
      <c r="U2" s="49"/>
      <c r="V2" s="40"/>
      <c r="W2" s="40"/>
      <c r="X2" s="40"/>
    </row>
    <row r="3" spans="1:25" s="47" customFormat="1" ht="14.45" customHeight="1" x14ac:dyDescent="0.25">
      <c r="A3" s="147" t="s">
        <v>69</v>
      </c>
      <c r="B3" s="243" t="s">
        <v>84</v>
      </c>
      <c r="C3" s="147" t="s">
        <v>18</v>
      </c>
      <c r="D3" s="147" t="s">
        <v>19</v>
      </c>
      <c r="E3" s="147" t="s">
        <v>141</v>
      </c>
      <c r="F3" s="147" t="s">
        <v>0</v>
      </c>
      <c r="G3" s="147" t="s">
        <v>2</v>
      </c>
      <c r="H3" s="151" t="s">
        <v>3</v>
      </c>
      <c r="I3" s="148" t="s">
        <v>90</v>
      </c>
      <c r="J3" s="164"/>
      <c r="K3" s="164"/>
      <c r="L3" s="164"/>
      <c r="M3" s="165"/>
      <c r="N3" s="158" t="s">
        <v>13</v>
      </c>
      <c r="O3" s="159"/>
      <c r="P3" s="159"/>
      <c r="Q3" s="159"/>
      <c r="R3" s="159"/>
      <c r="S3" s="160"/>
      <c r="T3" s="151" t="s">
        <v>17</v>
      </c>
      <c r="U3" s="148" t="s">
        <v>20</v>
      </c>
      <c r="V3" s="147"/>
      <c r="W3" s="147"/>
      <c r="X3" s="147"/>
    </row>
    <row r="4" spans="1:25" s="47" customFormat="1" ht="27" customHeight="1" x14ac:dyDescent="0.25">
      <c r="A4" s="147"/>
      <c r="B4" s="244"/>
      <c r="C4" s="147"/>
      <c r="D4" s="147"/>
      <c r="E4" s="147"/>
      <c r="F4" s="147"/>
      <c r="G4" s="147"/>
      <c r="H4" s="152"/>
      <c r="I4" s="147" t="s">
        <v>5</v>
      </c>
      <c r="J4" s="147"/>
      <c r="K4" s="151" t="s">
        <v>7</v>
      </c>
      <c r="L4" s="147" t="s">
        <v>93</v>
      </c>
      <c r="M4" s="147"/>
      <c r="N4" s="170"/>
      <c r="O4" s="171"/>
      <c r="P4" s="171"/>
      <c r="Q4" s="171"/>
      <c r="R4" s="171"/>
      <c r="S4" s="172"/>
      <c r="T4" s="152"/>
      <c r="U4" s="148"/>
      <c r="V4" s="147"/>
      <c r="W4" s="147"/>
      <c r="X4" s="147"/>
    </row>
    <row r="5" spans="1:25" s="47" customFormat="1" ht="30.75" thickBot="1" x14ac:dyDescent="0.3">
      <c r="A5" s="147"/>
      <c r="B5" s="245"/>
      <c r="C5" s="147"/>
      <c r="D5" s="147"/>
      <c r="E5" s="147"/>
      <c r="F5" s="147"/>
      <c r="G5" s="147"/>
      <c r="H5" s="153"/>
      <c r="I5" s="29" t="s">
        <v>91</v>
      </c>
      <c r="J5" s="29" t="s">
        <v>6</v>
      </c>
      <c r="K5" s="153"/>
      <c r="L5" s="29" t="s">
        <v>11</v>
      </c>
      <c r="M5" s="29" t="s">
        <v>12</v>
      </c>
      <c r="N5" s="29" t="s">
        <v>14</v>
      </c>
      <c r="O5" s="29" t="s">
        <v>15</v>
      </c>
      <c r="P5" s="29" t="s">
        <v>16</v>
      </c>
      <c r="Q5" s="29" t="s">
        <v>142</v>
      </c>
      <c r="R5" s="29" t="s">
        <v>147</v>
      </c>
      <c r="S5" s="29" t="s">
        <v>66</v>
      </c>
      <c r="T5" s="153"/>
      <c r="U5" s="148"/>
      <c r="V5" s="93" t="s">
        <v>140</v>
      </c>
      <c r="W5" s="93" t="s">
        <v>92</v>
      </c>
      <c r="X5" s="93" t="s">
        <v>224</v>
      </c>
    </row>
    <row r="6" spans="1:25" ht="18.600000000000001" customHeight="1" x14ac:dyDescent="0.25">
      <c r="A6" s="213">
        <v>1</v>
      </c>
      <c r="B6" s="224" t="s">
        <v>143</v>
      </c>
      <c r="C6" s="213" t="s">
        <v>112</v>
      </c>
      <c r="D6" s="213" t="s">
        <v>144</v>
      </c>
      <c r="E6" s="21" t="s">
        <v>140</v>
      </c>
      <c r="F6" s="213" t="s">
        <v>193</v>
      </c>
      <c r="G6" s="213" t="s">
        <v>21</v>
      </c>
      <c r="H6" s="219">
        <v>43217</v>
      </c>
      <c r="I6" s="213" t="s">
        <v>185</v>
      </c>
      <c r="J6" s="213" t="s">
        <v>185</v>
      </c>
      <c r="K6" s="213" t="s">
        <v>185</v>
      </c>
      <c r="L6" s="213" t="s">
        <v>22</v>
      </c>
      <c r="M6" s="213" t="s">
        <v>185</v>
      </c>
      <c r="N6" s="213">
        <v>154</v>
      </c>
      <c r="O6" s="213">
        <v>40</v>
      </c>
      <c r="P6" s="213">
        <v>60</v>
      </c>
      <c r="Q6" s="216">
        <v>40</v>
      </c>
      <c r="R6" s="216">
        <v>0</v>
      </c>
      <c r="S6" s="216" t="s">
        <v>22</v>
      </c>
      <c r="T6" s="219">
        <v>43348</v>
      </c>
      <c r="U6" s="21">
        <v>600</v>
      </c>
      <c r="V6" s="238">
        <f>AVERAGE(U6,U9,U12,U15,U18,U21,U24,U27,U30,U33,U36,U39)</f>
        <v>571.81818181818187</v>
      </c>
      <c r="W6" s="238">
        <f>AVERAGE(U7,U10,U13,U16,U19,U22,U25,U28,U31,U34,U37,U40)</f>
        <v>579.09090909090912</v>
      </c>
      <c r="X6" s="238">
        <f>AVERAGE(U8,U11,U14,U17,U20,U23,U26,U29,U32,U35,U38,U41)</f>
        <v>580.5454545454545</v>
      </c>
      <c r="Y6" s="28"/>
    </row>
    <row r="7" spans="1:25" ht="19.899999999999999" customHeight="1" x14ac:dyDescent="0.25">
      <c r="A7" s="214"/>
      <c r="B7" s="225"/>
      <c r="C7" s="214"/>
      <c r="D7" s="214"/>
      <c r="E7" s="21" t="s">
        <v>223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7"/>
      <c r="T7" s="214"/>
      <c r="U7" s="21">
        <v>600</v>
      </c>
      <c r="V7" s="239"/>
      <c r="W7" s="239"/>
      <c r="X7" s="239"/>
      <c r="Y7" s="28"/>
    </row>
    <row r="8" spans="1:25" ht="19.899999999999999" customHeight="1" x14ac:dyDescent="0.25">
      <c r="A8" s="208"/>
      <c r="B8" s="226"/>
      <c r="C8" s="208"/>
      <c r="D8" s="208"/>
      <c r="E8" s="21" t="s">
        <v>252</v>
      </c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1">
        <v>600</v>
      </c>
      <c r="V8" s="239"/>
      <c r="W8" s="239"/>
      <c r="X8" s="239"/>
      <c r="Y8" s="28"/>
    </row>
    <row r="9" spans="1:25" x14ac:dyDescent="0.25">
      <c r="A9" s="213">
        <v>2</v>
      </c>
      <c r="B9" s="224" t="s">
        <v>253</v>
      </c>
      <c r="C9" s="213" t="s">
        <v>97</v>
      </c>
      <c r="D9" s="213" t="s">
        <v>145</v>
      </c>
      <c r="E9" s="21" t="s">
        <v>140</v>
      </c>
      <c r="F9" s="213" t="s">
        <v>183</v>
      </c>
      <c r="G9" s="213" t="s">
        <v>187</v>
      </c>
      <c r="H9" s="219">
        <v>43218</v>
      </c>
      <c r="I9" s="213" t="s">
        <v>185</v>
      </c>
      <c r="J9" s="213" t="s">
        <v>185</v>
      </c>
      <c r="K9" s="213" t="s">
        <v>185</v>
      </c>
      <c r="L9" s="213" t="s">
        <v>22</v>
      </c>
      <c r="M9" s="213" t="s">
        <v>185</v>
      </c>
      <c r="N9" s="213">
        <v>140</v>
      </c>
      <c r="O9" s="213">
        <v>50</v>
      </c>
      <c r="P9" s="213">
        <v>100</v>
      </c>
      <c r="Q9" s="216">
        <v>0</v>
      </c>
      <c r="R9" s="213">
        <v>0</v>
      </c>
      <c r="S9" s="213" t="s">
        <v>22</v>
      </c>
      <c r="T9" s="219">
        <v>43369</v>
      </c>
      <c r="U9" s="21">
        <v>650</v>
      </c>
      <c r="V9" s="239"/>
      <c r="W9" s="239"/>
      <c r="X9" s="239"/>
      <c r="Y9" s="28"/>
    </row>
    <row r="10" spans="1:25" x14ac:dyDescent="0.25">
      <c r="A10" s="214"/>
      <c r="B10" s="225"/>
      <c r="C10" s="214"/>
      <c r="D10" s="214"/>
      <c r="E10" s="21" t="s">
        <v>223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">
        <v>700</v>
      </c>
      <c r="V10" s="239"/>
      <c r="W10" s="239"/>
      <c r="X10" s="239"/>
      <c r="Y10" s="28"/>
    </row>
    <row r="11" spans="1:25" ht="24" customHeight="1" x14ac:dyDescent="0.25">
      <c r="A11" s="208"/>
      <c r="B11" s="226"/>
      <c r="C11" s="208"/>
      <c r="D11" s="208"/>
      <c r="E11" s="21" t="s">
        <v>252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">
        <v>680</v>
      </c>
      <c r="V11" s="239"/>
      <c r="W11" s="239"/>
      <c r="X11" s="239"/>
      <c r="Y11" s="28"/>
    </row>
    <row r="12" spans="1:25" ht="18" customHeight="1" x14ac:dyDescent="0.25">
      <c r="A12" s="213">
        <v>3</v>
      </c>
      <c r="B12" s="227" t="s">
        <v>254</v>
      </c>
      <c r="C12" s="213" t="s">
        <v>115</v>
      </c>
      <c r="D12" s="213" t="s">
        <v>255</v>
      </c>
      <c r="E12" s="21" t="s">
        <v>140</v>
      </c>
      <c r="F12" s="213" t="s">
        <v>193</v>
      </c>
      <c r="G12" s="213" t="s">
        <v>187</v>
      </c>
      <c r="H12" s="219">
        <v>43217</v>
      </c>
      <c r="I12" s="213" t="s">
        <v>185</v>
      </c>
      <c r="J12" s="213" t="s">
        <v>185</v>
      </c>
      <c r="K12" s="213" t="s">
        <v>185</v>
      </c>
      <c r="L12" s="213" t="s">
        <v>22</v>
      </c>
      <c r="M12" s="213" t="s">
        <v>185</v>
      </c>
      <c r="N12" s="213">
        <v>80</v>
      </c>
      <c r="O12" s="213">
        <v>20</v>
      </c>
      <c r="P12" s="213">
        <v>40</v>
      </c>
      <c r="Q12" s="213">
        <v>0</v>
      </c>
      <c r="R12" s="213">
        <v>20</v>
      </c>
      <c r="S12" s="213" t="s">
        <v>22</v>
      </c>
      <c r="T12" s="219">
        <v>43352</v>
      </c>
      <c r="U12" s="21">
        <v>600</v>
      </c>
      <c r="V12" s="239"/>
      <c r="W12" s="239"/>
      <c r="X12" s="239"/>
      <c r="Y12" s="28"/>
    </row>
    <row r="13" spans="1:25" ht="21.6" customHeight="1" x14ac:dyDescent="0.25">
      <c r="A13" s="214"/>
      <c r="B13" s="228"/>
      <c r="C13" s="214"/>
      <c r="D13" s="214"/>
      <c r="E13" s="21" t="s">
        <v>223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">
        <v>600</v>
      </c>
      <c r="V13" s="239"/>
      <c r="W13" s="239"/>
      <c r="X13" s="239"/>
      <c r="Y13" s="28"/>
    </row>
    <row r="14" spans="1:25" ht="21.6" customHeight="1" x14ac:dyDescent="0.25">
      <c r="A14" s="208"/>
      <c r="B14" s="226"/>
      <c r="C14" s="208"/>
      <c r="D14" s="208"/>
      <c r="E14" s="21" t="s">
        <v>252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1">
        <v>600</v>
      </c>
      <c r="V14" s="239"/>
      <c r="W14" s="239"/>
      <c r="X14" s="239"/>
      <c r="Y14" s="28"/>
    </row>
    <row r="15" spans="1:25" s="90" customFormat="1" ht="15.75" customHeight="1" x14ac:dyDescent="0.25">
      <c r="A15" s="213">
        <v>4</v>
      </c>
      <c r="B15" s="233" t="s">
        <v>256</v>
      </c>
      <c r="C15" s="210" t="s">
        <v>118</v>
      </c>
      <c r="D15" s="210" t="s">
        <v>207</v>
      </c>
      <c r="E15" s="91" t="s">
        <v>140</v>
      </c>
      <c r="F15" s="210" t="s">
        <v>250</v>
      </c>
      <c r="G15" s="210" t="s">
        <v>187</v>
      </c>
      <c r="H15" s="223">
        <v>43333</v>
      </c>
      <c r="I15" s="210" t="s">
        <v>185</v>
      </c>
      <c r="J15" s="210" t="s">
        <v>185</v>
      </c>
      <c r="K15" s="210" t="s">
        <v>185</v>
      </c>
      <c r="L15" s="213" t="s">
        <v>22</v>
      </c>
      <c r="M15" s="210" t="s">
        <v>185</v>
      </c>
      <c r="N15" s="210">
        <v>115</v>
      </c>
      <c r="O15" s="210">
        <v>74</v>
      </c>
      <c r="P15" s="210">
        <v>100</v>
      </c>
      <c r="Q15" s="210">
        <v>40</v>
      </c>
      <c r="R15" s="210">
        <v>0</v>
      </c>
      <c r="S15" s="210" t="s">
        <v>185</v>
      </c>
      <c r="T15" s="223">
        <v>43370</v>
      </c>
      <c r="U15" s="91">
        <v>760</v>
      </c>
      <c r="V15" s="239"/>
      <c r="W15" s="239"/>
      <c r="X15" s="239"/>
      <c r="Y15" s="92"/>
    </row>
    <row r="16" spans="1:25" s="90" customFormat="1" ht="20.25" customHeight="1" x14ac:dyDescent="0.25">
      <c r="A16" s="214"/>
      <c r="B16" s="234"/>
      <c r="C16" s="211"/>
      <c r="D16" s="211"/>
      <c r="E16" s="91" t="s">
        <v>223</v>
      </c>
      <c r="F16" s="211"/>
      <c r="G16" s="211"/>
      <c r="H16" s="211"/>
      <c r="I16" s="211"/>
      <c r="J16" s="211"/>
      <c r="K16" s="211"/>
      <c r="L16" s="214"/>
      <c r="M16" s="211"/>
      <c r="N16" s="211"/>
      <c r="O16" s="211"/>
      <c r="P16" s="211"/>
      <c r="Q16" s="211"/>
      <c r="R16" s="211"/>
      <c r="S16" s="211"/>
      <c r="T16" s="211"/>
      <c r="U16" s="91">
        <v>760</v>
      </c>
      <c r="V16" s="239"/>
      <c r="W16" s="239"/>
      <c r="X16" s="239"/>
      <c r="Y16" s="92"/>
    </row>
    <row r="17" spans="1:25" s="90" customFormat="1" ht="17.25" customHeight="1" x14ac:dyDescent="0.25">
      <c r="A17" s="208"/>
      <c r="B17" s="231"/>
      <c r="C17" s="212"/>
      <c r="D17" s="212"/>
      <c r="E17" s="21" t="s">
        <v>252</v>
      </c>
      <c r="F17" s="212"/>
      <c r="G17" s="212"/>
      <c r="H17" s="212"/>
      <c r="I17" s="212"/>
      <c r="J17" s="212"/>
      <c r="K17" s="212"/>
      <c r="L17" s="208"/>
      <c r="M17" s="212"/>
      <c r="N17" s="212"/>
      <c r="O17" s="212"/>
      <c r="P17" s="212"/>
      <c r="Q17" s="212"/>
      <c r="R17" s="212"/>
      <c r="S17" s="212"/>
      <c r="T17" s="212"/>
      <c r="U17" s="91">
        <v>760</v>
      </c>
      <c r="V17" s="239"/>
      <c r="W17" s="239"/>
      <c r="X17" s="239"/>
      <c r="Y17" s="92"/>
    </row>
    <row r="18" spans="1:25" s="90" customFormat="1" ht="15" customHeight="1" x14ac:dyDescent="0.25">
      <c r="A18" s="213">
        <v>5</v>
      </c>
      <c r="B18" s="229" t="s">
        <v>228</v>
      </c>
      <c r="C18" s="210" t="s">
        <v>229</v>
      </c>
      <c r="D18" s="210" t="s">
        <v>116</v>
      </c>
      <c r="E18" s="91" t="s">
        <v>140</v>
      </c>
      <c r="F18" s="210" t="s">
        <v>193</v>
      </c>
      <c r="G18" s="210" t="s">
        <v>187</v>
      </c>
      <c r="H18" s="223">
        <v>43213</v>
      </c>
      <c r="I18" s="210" t="s">
        <v>185</v>
      </c>
      <c r="J18" s="210" t="s">
        <v>185</v>
      </c>
      <c r="K18" s="210" t="s">
        <v>185</v>
      </c>
      <c r="L18" s="213" t="s">
        <v>22</v>
      </c>
      <c r="M18" s="210" t="s">
        <v>185</v>
      </c>
      <c r="N18" s="210">
        <v>150</v>
      </c>
      <c r="O18" s="210">
        <v>90</v>
      </c>
      <c r="P18" s="210">
        <v>150</v>
      </c>
      <c r="Q18" s="210">
        <v>30</v>
      </c>
      <c r="R18" s="210">
        <v>0</v>
      </c>
      <c r="S18" s="210" t="s">
        <v>185</v>
      </c>
      <c r="T18" s="223">
        <v>43357</v>
      </c>
      <c r="U18" s="120">
        <v>350</v>
      </c>
      <c r="V18" s="239"/>
      <c r="W18" s="239"/>
      <c r="X18" s="239"/>
      <c r="Y18" s="92"/>
    </row>
    <row r="19" spans="1:25" s="90" customFormat="1" ht="21.75" customHeight="1" x14ac:dyDescent="0.25">
      <c r="A19" s="214"/>
      <c r="B19" s="230"/>
      <c r="C19" s="211"/>
      <c r="D19" s="211"/>
      <c r="E19" s="91" t="s">
        <v>223</v>
      </c>
      <c r="F19" s="211"/>
      <c r="G19" s="211"/>
      <c r="H19" s="211"/>
      <c r="I19" s="211"/>
      <c r="J19" s="211"/>
      <c r="K19" s="211"/>
      <c r="L19" s="214"/>
      <c r="M19" s="211"/>
      <c r="N19" s="211"/>
      <c r="O19" s="211"/>
      <c r="P19" s="211"/>
      <c r="Q19" s="211"/>
      <c r="R19" s="211"/>
      <c r="S19" s="211"/>
      <c r="T19" s="211"/>
      <c r="U19" s="120">
        <v>390</v>
      </c>
      <c r="V19" s="239"/>
      <c r="W19" s="239"/>
      <c r="X19" s="239"/>
      <c r="Y19" s="92"/>
    </row>
    <row r="20" spans="1:25" s="90" customFormat="1" ht="18.75" customHeight="1" x14ac:dyDescent="0.25">
      <c r="A20" s="208"/>
      <c r="B20" s="231"/>
      <c r="C20" s="212"/>
      <c r="D20" s="212"/>
      <c r="E20" s="21" t="s">
        <v>252</v>
      </c>
      <c r="F20" s="212"/>
      <c r="G20" s="212"/>
      <c r="H20" s="212"/>
      <c r="I20" s="212"/>
      <c r="J20" s="212"/>
      <c r="K20" s="212"/>
      <c r="L20" s="208"/>
      <c r="M20" s="212"/>
      <c r="N20" s="212"/>
      <c r="O20" s="212"/>
      <c r="P20" s="212"/>
      <c r="Q20" s="212"/>
      <c r="R20" s="212"/>
      <c r="S20" s="212"/>
      <c r="T20" s="212"/>
      <c r="U20" s="120">
        <v>360</v>
      </c>
      <c r="V20" s="239"/>
      <c r="W20" s="239"/>
      <c r="X20" s="239"/>
      <c r="Y20" s="92"/>
    </row>
    <row r="21" spans="1:25" ht="14.45" customHeight="1" x14ac:dyDescent="0.25">
      <c r="A21" s="213">
        <v>6</v>
      </c>
      <c r="B21" s="224" t="s">
        <v>225</v>
      </c>
      <c r="C21" s="213" t="s">
        <v>149</v>
      </c>
      <c r="D21" s="213" t="s">
        <v>257</v>
      </c>
      <c r="E21" s="21" t="s">
        <v>140</v>
      </c>
      <c r="F21" s="210" t="s">
        <v>263</v>
      </c>
      <c r="G21" s="210" t="s">
        <v>187</v>
      </c>
      <c r="H21" s="223">
        <v>43225</v>
      </c>
      <c r="I21" s="210" t="s">
        <v>185</v>
      </c>
      <c r="J21" s="210" t="s">
        <v>185</v>
      </c>
      <c r="K21" s="210" t="s">
        <v>185</v>
      </c>
      <c r="L21" s="213" t="s">
        <v>22</v>
      </c>
      <c r="M21" s="210" t="s">
        <v>185</v>
      </c>
      <c r="N21" s="210">
        <v>165</v>
      </c>
      <c r="O21" s="210">
        <v>58</v>
      </c>
      <c r="P21" s="210">
        <v>200</v>
      </c>
      <c r="Q21" s="210">
        <v>22</v>
      </c>
      <c r="R21" s="213">
        <v>0</v>
      </c>
      <c r="S21" s="210" t="s">
        <v>185</v>
      </c>
      <c r="T21" s="223">
        <v>43357</v>
      </c>
      <c r="U21" s="120">
        <v>700</v>
      </c>
      <c r="V21" s="239"/>
      <c r="W21" s="239"/>
      <c r="X21" s="239"/>
      <c r="Y21" s="28"/>
    </row>
    <row r="22" spans="1:25" x14ac:dyDescent="0.25">
      <c r="A22" s="214"/>
      <c r="B22" s="225"/>
      <c r="C22" s="214"/>
      <c r="D22" s="214"/>
      <c r="E22" s="50" t="s">
        <v>92</v>
      </c>
      <c r="F22" s="211"/>
      <c r="G22" s="211"/>
      <c r="H22" s="211"/>
      <c r="I22" s="211"/>
      <c r="J22" s="211"/>
      <c r="K22" s="211"/>
      <c r="L22" s="214"/>
      <c r="M22" s="211"/>
      <c r="N22" s="211"/>
      <c r="O22" s="211"/>
      <c r="P22" s="211"/>
      <c r="Q22" s="211"/>
      <c r="R22" s="214"/>
      <c r="S22" s="211"/>
      <c r="T22" s="211"/>
      <c r="U22" s="120">
        <v>700</v>
      </c>
      <c r="V22" s="239"/>
      <c r="W22" s="239"/>
      <c r="X22" s="239"/>
      <c r="Y22" s="28"/>
    </row>
    <row r="23" spans="1:25" ht="17.25" customHeight="1" x14ac:dyDescent="0.25">
      <c r="A23" s="208"/>
      <c r="B23" s="226"/>
      <c r="C23" s="208"/>
      <c r="D23" s="208"/>
      <c r="E23" s="21" t="s">
        <v>252</v>
      </c>
      <c r="F23" s="212"/>
      <c r="G23" s="212"/>
      <c r="H23" s="212"/>
      <c r="I23" s="212"/>
      <c r="J23" s="212"/>
      <c r="K23" s="212"/>
      <c r="L23" s="208"/>
      <c r="M23" s="212"/>
      <c r="N23" s="212"/>
      <c r="O23" s="212"/>
      <c r="P23" s="212"/>
      <c r="Q23" s="212"/>
      <c r="R23" s="208"/>
      <c r="S23" s="212"/>
      <c r="T23" s="212"/>
      <c r="U23" s="120">
        <v>700</v>
      </c>
      <c r="V23" s="239"/>
      <c r="W23" s="239"/>
      <c r="X23" s="239"/>
      <c r="Y23" s="28"/>
    </row>
    <row r="24" spans="1:25" ht="20.45" customHeight="1" x14ac:dyDescent="0.25">
      <c r="A24" s="213">
        <v>7</v>
      </c>
      <c r="B24" s="224" t="s">
        <v>150</v>
      </c>
      <c r="C24" s="213" t="s">
        <v>98</v>
      </c>
      <c r="D24" s="213" t="s">
        <v>151</v>
      </c>
      <c r="E24" s="21" t="s">
        <v>140</v>
      </c>
      <c r="F24" s="213" t="s">
        <v>193</v>
      </c>
      <c r="G24" s="213" t="s">
        <v>187</v>
      </c>
      <c r="H24" s="219">
        <v>43216</v>
      </c>
      <c r="I24" s="210" t="s">
        <v>185</v>
      </c>
      <c r="J24" s="210" t="s">
        <v>185</v>
      </c>
      <c r="K24" s="210" t="s">
        <v>185</v>
      </c>
      <c r="L24" s="213" t="s">
        <v>22</v>
      </c>
      <c r="M24" s="210" t="s">
        <v>185</v>
      </c>
      <c r="N24" s="213">
        <v>151</v>
      </c>
      <c r="O24" s="213">
        <v>46</v>
      </c>
      <c r="P24" s="213">
        <v>90</v>
      </c>
      <c r="Q24" s="213">
        <v>30</v>
      </c>
      <c r="R24" s="213">
        <v>0</v>
      </c>
      <c r="S24" s="213" t="s">
        <v>22</v>
      </c>
      <c r="T24" s="219">
        <v>43357</v>
      </c>
      <c r="U24" s="21">
        <v>500</v>
      </c>
      <c r="V24" s="239"/>
      <c r="W24" s="239"/>
      <c r="X24" s="239"/>
      <c r="Y24" s="28"/>
    </row>
    <row r="25" spans="1:25" ht="19.149999999999999" customHeight="1" x14ac:dyDescent="0.25">
      <c r="A25" s="214"/>
      <c r="B25" s="225"/>
      <c r="C25" s="214"/>
      <c r="D25" s="214"/>
      <c r="E25" s="21" t="s">
        <v>148</v>
      </c>
      <c r="F25" s="214"/>
      <c r="G25" s="214"/>
      <c r="H25" s="214"/>
      <c r="I25" s="211"/>
      <c r="J25" s="211"/>
      <c r="K25" s="211"/>
      <c r="L25" s="214"/>
      <c r="M25" s="211"/>
      <c r="N25" s="214"/>
      <c r="O25" s="214"/>
      <c r="P25" s="214"/>
      <c r="Q25" s="214"/>
      <c r="R25" s="214"/>
      <c r="S25" s="214"/>
      <c r="T25" s="214"/>
      <c r="U25" s="21">
        <v>500</v>
      </c>
      <c r="V25" s="239"/>
      <c r="W25" s="239"/>
      <c r="X25" s="239"/>
      <c r="Y25" s="28"/>
    </row>
    <row r="26" spans="1:25" ht="19.149999999999999" customHeight="1" x14ac:dyDescent="0.25">
      <c r="A26" s="208"/>
      <c r="B26" s="226"/>
      <c r="C26" s="208"/>
      <c r="D26" s="208"/>
      <c r="E26" s="21" t="s">
        <v>252</v>
      </c>
      <c r="F26" s="208"/>
      <c r="G26" s="208"/>
      <c r="H26" s="208"/>
      <c r="I26" s="212"/>
      <c r="J26" s="212"/>
      <c r="K26" s="212"/>
      <c r="L26" s="218"/>
      <c r="M26" s="212"/>
      <c r="N26" s="208"/>
      <c r="O26" s="208"/>
      <c r="P26" s="208"/>
      <c r="Q26" s="208"/>
      <c r="R26" s="208"/>
      <c r="S26" s="208"/>
      <c r="T26" s="208"/>
      <c r="U26" s="21">
        <v>500</v>
      </c>
      <c r="V26" s="239"/>
      <c r="W26" s="239"/>
      <c r="X26" s="239"/>
      <c r="Y26" s="28"/>
    </row>
    <row r="27" spans="1:25" ht="21.6" customHeight="1" x14ac:dyDescent="0.25">
      <c r="A27" s="213">
        <v>8</v>
      </c>
      <c r="B27" s="224" t="s">
        <v>258</v>
      </c>
      <c r="C27" s="213" t="s">
        <v>124</v>
      </c>
      <c r="D27" s="213" t="s">
        <v>259</v>
      </c>
      <c r="E27" s="21" t="s">
        <v>140</v>
      </c>
      <c r="F27" s="213" t="s">
        <v>193</v>
      </c>
      <c r="G27" s="213" t="s">
        <v>187</v>
      </c>
      <c r="H27" s="219">
        <v>43226</v>
      </c>
      <c r="I27" s="210" t="s">
        <v>185</v>
      </c>
      <c r="J27" s="210" t="s">
        <v>22</v>
      </c>
      <c r="K27" s="210" t="s">
        <v>185</v>
      </c>
      <c r="L27" s="213" t="s">
        <v>22</v>
      </c>
      <c r="M27" s="210" t="s">
        <v>185</v>
      </c>
      <c r="N27" s="213">
        <v>73</v>
      </c>
      <c r="O27" s="213">
        <v>187</v>
      </c>
      <c r="P27" s="213">
        <v>78</v>
      </c>
      <c r="Q27" s="213">
        <v>30</v>
      </c>
      <c r="R27" s="213">
        <v>0</v>
      </c>
      <c r="S27" s="213" t="s">
        <v>22</v>
      </c>
      <c r="T27" s="219">
        <v>43363</v>
      </c>
      <c r="U27" s="73">
        <v>560</v>
      </c>
      <c r="V27" s="239"/>
      <c r="W27" s="239"/>
      <c r="X27" s="239"/>
      <c r="Y27" s="28"/>
    </row>
    <row r="28" spans="1:25" ht="19.899999999999999" customHeight="1" x14ac:dyDescent="0.25">
      <c r="A28" s="214"/>
      <c r="B28" s="225"/>
      <c r="C28" s="214"/>
      <c r="D28" s="214"/>
      <c r="E28" s="50" t="s">
        <v>92</v>
      </c>
      <c r="F28" s="214"/>
      <c r="G28" s="214"/>
      <c r="H28" s="214"/>
      <c r="I28" s="211"/>
      <c r="J28" s="211"/>
      <c r="K28" s="211"/>
      <c r="L28" s="214"/>
      <c r="M28" s="211"/>
      <c r="N28" s="214"/>
      <c r="O28" s="214"/>
      <c r="P28" s="214"/>
      <c r="Q28" s="214"/>
      <c r="R28" s="214"/>
      <c r="S28" s="214"/>
      <c r="T28" s="214"/>
      <c r="U28" s="73">
        <v>560</v>
      </c>
      <c r="V28" s="239"/>
      <c r="W28" s="239"/>
      <c r="X28" s="239"/>
      <c r="Y28" s="28"/>
    </row>
    <row r="29" spans="1:25" ht="19.899999999999999" customHeight="1" x14ac:dyDescent="0.25">
      <c r="A29" s="208"/>
      <c r="B29" s="226"/>
      <c r="C29" s="208"/>
      <c r="D29" s="208"/>
      <c r="E29" s="21" t="s">
        <v>252</v>
      </c>
      <c r="F29" s="208"/>
      <c r="G29" s="208"/>
      <c r="H29" s="208"/>
      <c r="I29" s="212"/>
      <c r="J29" s="212"/>
      <c r="K29" s="212"/>
      <c r="L29" s="208"/>
      <c r="M29" s="212"/>
      <c r="N29" s="208"/>
      <c r="O29" s="208"/>
      <c r="P29" s="208"/>
      <c r="Q29" s="208"/>
      <c r="R29" s="208"/>
      <c r="S29" s="208"/>
      <c r="T29" s="208"/>
      <c r="U29" s="73">
        <v>560</v>
      </c>
      <c r="V29" s="239"/>
      <c r="W29" s="239"/>
      <c r="X29" s="239"/>
      <c r="Y29" s="28"/>
    </row>
    <row r="30" spans="1:25" ht="18.600000000000001" customHeight="1" x14ac:dyDescent="0.25">
      <c r="A30" s="213">
        <v>9</v>
      </c>
      <c r="B30" s="235" t="s">
        <v>260</v>
      </c>
      <c r="C30" s="213" t="s">
        <v>30</v>
      </c>
      <c r="D30" s="213" t="s">
        <v>209</v>
      </c>
      <c r="E30" s="21" t="s">
        <v>140</v>
      </c>
      <c r="F30" s="213" t="s">
        <v>264</v>
      </c>
      <c r="G30" s="213" t="s">
        <v>187</v>
      </c>
      <c r="H30" s="219">
        <v>43227</v>
      </c>
      <c r="I30" s="210" t="s">
        <v>185</v>
      </c>
      <c r="J30" s="210" t="s">
        <v>185</v>
      </c>
      <c r="K30" s="210" t="s">
        <v>185</v>
      </c>
      <c r="L30" s="213" t="s">
        <v>22</v>
      </c>
      <c r="M30" s="210" t="s">
        <v>185</v>
      </c>
      <c r="N30" s="213">
        <v>0</v>
      </c>
      <c r="O30" s="213">
        <v>0</v>
      </c>
      <c r="P30" s="213">
        <v>0</v>
      </c>
      <c r="Q30" s="213">
        <v>25</v>
      </c>
      <c r="R30" s="213">
        <v>0</v>
      </c>
      <c r="S30" s="213" t="s">
        <v>185</v>
      </c>
      <c r="T30" s="219">
        <v>43370</v>
      </c>
      <c r="U30" s="73">
        <v>560</v>
      </c>
      <c r="V30" s="239"/>
      <c r="W30" s="239"/>
      <c r="X30" s="239"/>
      <c r="Y30" s="28"/>
    </row>
    <row r="31" spans="1:25" ht="21" customHeight="1" x14ac:dyDescent="0.25">
      <c r="A31" s="214"/>
      <c r="B31" s="236"/>
      <c r="C31" s="214"/>
      <c r="D31" s="214"/>
      <c r="E31" s="21" t="s">
        <v>92</v>
      </c>
      <c r="F31" s="214"/>
      <c r="G31" s="214"/>
      <c r="H31" s="214"/>
      <c r="I31" s="211"/>
      <c r="J31" s="211"/>
      <c r="K31" s="211"/>
      <c r="L31" s="214"/>
      <c r="M31" s="211"/>
      <c r="N31" s="214"/>
      <c r="O31" s="214"/>
      <c r="P31" s="214"/>
      <c r="Q31" s="214"/>
      <c r="R31" s="215"/>
      <c r="S31" s="215"/>
      <c r="T31" s="214"/>
      <c r="U31" s="73">
        <v>560</v>
      </c>
      <c r="V31" s="239"/>
      <c r="W31" s="239"/>
      <c r="X31" s="239"/>
      <c r="Y31" s="28"/>
    </row>
    <row r="32" spans="1:25" ht="21" customHeight="1" x14ac:dyDescent="0.25">
      <c r="A32" s="208"/>
      <c r="B32" s="237"/>
      <c r="C32" s="208"/>
      <c r="D32" s="208"/>
      <c r="E32" s="21" t="s">
        <v>252</v>
      </c>
      <c r="F32" s="208"/>
      <c r="G32" s="208"/>
      <c r="H32" s="208"/>
      <c r="I32" s="212"/>
      <c r="J32" s="212"/>
      <c r="K32" s="212"/>
      <c r="L32" s="208"/>
      <c r="M32" s="212"/>
      <c r="N32" s="208"/>
      <c r="O32" s="208"/>
      <c r="P32" s="208"/>
      <c r="Q32" s="208"/>
      <c r="R32" s="208"/>
      <c r="S32" s="208"/>
      <c r="T32" s="208"/>
      <c r="U32" s="73">
        <v>626</v>
      </c>
      <c r="V32" s="239"/>
      <c r="W32" s="239"/>
      <c r="X32" s="239"/>
      <c r="Y32" s="28"/>
    </row>
    <row r="33" spans="1:87" x14ac:dyDescent="0.25">
      <c r="A33" s="249">
        <v>10</v>
      </c>
      <c r="B33" s="224" t="s">
        <v>153</v>
      </c>
      <c r="C33" s="213" t="s">
        <v>104</v>
      </c>
      <c r="D33" s="213" t="s">
        <v>154</v>
      </c>
      <c r="E33" s="21" t="s">
        <v>140</v>
      </c>
      <c r="F33" s="213" t="s">
        <v>193</v>
      </c>
      <c r="G33" s="213" t="s">
        <v>187</v>
      </c>
      <c r="H33" s="219">
        <v>43221</v>
      </c>
      <c r="I33" s="210" t="s">
        <v>185</v>
      </c>
      <c r="J33" s="210" t="s">
        <v>22</v>
      </c>
      <c r="K33" s="210" t="s">
        <v>185</v>
      </c>
      <c r="L33" s="213" t="s">
        <v>22</v>
      </c>
      <c r="M33" s="210" t="s">
        <v>185</v>
      </c>
      <c r="N33" s="213">
        <v>90</v>
      </c>
      <c r="O33" s="213">
        <v>50</v>
      </c>
      <c r="P33" s="213">
        <v>60</v>
      </c>
      <c r="Q33" s="213">
        <v>28</v>
      </c>
      <c r="R33" s="213">
        <v>0</v>
      </c>
      <c r="S33" s="213" t="s">
        <v>22</v>
      </c>
      <c r="T33" s="219">
        <v>43371</v>
      </c>
      <c r="U33" s="21">
        <v>560</v>
      </c>
      <c r="V33" s="239"/>
      <c r="W33" s="239"/>
      <c r="X33" s="239"/>
      <c r="Y33" s="28"/>
    </row>
    <row r="34" spans="1:87" x14ac:dyDescent="0.25">
      <c r="A34" s="250"/>
      <c r="B34" s="225"/>
      <c r="C34" s="214"/>
      <c r="D34" s="214"/>
      <c r="E34" s="21" t="s">
        <v>223</v>
      </c>
      <c r="F34" s="214"/>
      <c r="G34" s="214"/>
      <c r="H34" s="214"/>
      <c r="I34" s="211"/>
      <c r="J34" s="211"/>
      <c r="K34" s="211"/>
      <c r="L34" s="214"/>
      <c r="M34" s="211"/>
      <c r="N34" s="214"/>
      <c r="O34" s="214"/>
      <c r="P34" s="214"/>
      <c r="Q34" s="214"/>
      <c r="R34" s="214"/>
      <c r="S34" s="214"/>
      <c r="T34" s="214"/>
      <c r="U34" s="21">
        <v>550</v>
      </c>
      <c r="V34" s="239"/>
      <c r="W34" s="239"/>
      <c r="X34" s="239"/>
      <c r="Y34" s="28"/>
    </row>
    <row r="35" spans="1:87" ht="21.75" customHeight="1" x14ac:dyDescent="0.25">
      <c r="A35" s="251"/>
      <c r="B35" s="226"/>
      <c r="C35" s="208"/>
      <c r="D35" s="208"/>
      <c r="E35" s="21" t="s">
        <v>252</v>
      </c>
      <c r="F35" s="208"/>
      <c r="G35" s="208"/>
      <c r="H35" s="208"/>
      <c r="I35" s="212"/>
      <c r="J35" s="212"/>
      <c r="K35" s="212"/>
      <c r="L35" s="208"/>
      <c r="M35" s="212"/>
      <c r="N35" s="208"/>
      <c r="O35" s="208"/>
      <c r="P35" s="208"/>
      <c r="Q35" s="208"/>
      <c r="R35" s="208"/>
      <c r="S35" s="208"/>
      <c r="T35" s="208"/>
      <c r="U35" s="21">
        <v>550</v>
      </c>
      <c r="V35" s="239"/>
      <c r="W35" s="239"/>
      <c r="X35" s="239"/>
      <c r="Y35" s="92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</row>
    <row r="36" spans="1:87" s="97" customFormat="1" ht="15" hidden="1" customHeight="1" x14ac:dyDescent="0.25">
      <c r="A36" s="252">
        <v>11</v>
      </c>
      <c r="B36" s="246" t="s">
        <v>261</v>
      </c>
      <c r="C36" s="220" t="s">
        <v>34</v>
      </c>
      <c r="D36" s="220" t="s">
        <v>262</v>
      </c>
      <c r="E36" s="128" t="s">
        <v>140</v>
      </c>
      <c r="F36" s="220"/>
      <c r="G36" s="220"/>
      <c r="H36" s="232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19">
        <v>43372</v>
      </c>
      <c r="U36" s="128"/>
      <c r="V36" s="239"/>
      <c r="W36" s="239"/>
      <c r="X36" s="239"/>
      <c r="Y36" s="92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</row>
    <row r="37" spans="1:87" s="97" customFormat="1" ht="15" hidden="1" customHeight="1" x14ac:dyDescent="0.25">
      <c r="A37" s="253"/>
      <c r="B37" s="247"/>
      <c r="C37" s="221"/>
      <c r="D37" s="221"/>
      <c r="E37" s="128" t="s">
        <v>223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14"/>
      <c r="U37" s="128"/>
      <c r="V37" s="239"/>
      <c r="W37" s="239"/>
      <c r="X37" s="239"/>
      <c r="Y37" s="92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</row>
    <row r="38" spans="1:87" s="97" customFormat="1" ht="15" hidden="1" customHeight="1" x14ac:dyDescent="0.25">
      <c r="A38" s="254"/>
      <c r="B38" s="248"/>
      <c r="C38" s="222"/>
      <c r="D38" s="222"/>
      <c r="E38" s="128" t="s">
        <v>252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08"/>
      <c r="U38" s="128"/>
      <c r="V38" s="239"/>
      <c r="W38" s="239"/>
      <c r="X38" s="239"/>
      <c r="Y38" s="92" t="s">
        <v>304</v>
      </c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</row>
    <row r="39" spans="1:87" ht="20.45" customHeight="1" x14ac:dyDescent="0.25">
      <c r="A39" s="213">
        <v>12</v>
      </c>
      <c r="B39" s="224" t="s">
        <v>156</v>
      </c>
      <c r="C39" s="213" t="s">
        <v>107</v>
      </c>
      <c r="D39" s="213" t="s">
        <v>157</v>
      </c>
      <c r="E39" s="21" t="s">
        <v>140</v>
      </c>
      <c r="F39" s="213" t="s">
        <v>193</v>
      </c>
      <c r="G39" s="213" t="s">
        <v>187</v>
      </c>
      <c r="H39" s="219">
        <v>43225</v>
      </c>
      <c r="I39" s="210" t="s">
        <v>185</v>
      </c>
      <c r="J39" s="210" t="s">
        <v>185</v>
      </c>
      <c r="K39" s="210" t="s">
        <v>185</v>
      </c>
      <c r="L39" s="213" t="s">
        <v>22</v>
      </c>
      <c r="M39" s="210" t="s">
        <v>185</v>
      </c>
      <c r="N39" s="213">
        <v>100</v>
      </c>
      <c r="O39" s="213">
        <v>50</v>
      </c>
      <c r="P39" s="213">
        <v>100</v>
      </c>
      <c r="Q39" s="213">
        <v>46</v>
      </c>
      <c r="R39" s="213">
        <v>0</v>
      </c>
      <c r="S39" s="213" t="s">
        <v>22</v>
      </c>
      <c r="T39" s="219">
        <v>43373</v>
      </c>
      <c r="U39" s="21">
        <v>450</v>
      </c>
      <c r="V39" s="239"/>
      <c r="W39" s="239"/>
      <c r="X39" s="239"/>
      <c r="Y39" s="92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</row>
    <row r="40" spans="1:87" ht="20.45" customHeight="1" x14ac:dyDescent="0.25">
      <c r="A40" s="214"/>
      <c r="B40" s="225"/>
      <c r="C40" s="214"/>
      <c r="D40" s="214"/>
      <c r="E40" s="62" t="s">
        <v>223</v>
      </c>
      <c r="F40" s="214"/>
      <c r="G40" s="214"/>
      <c r="H40" s="214"/>
      <c r="I40" s="211"/>
      <c r="J40" s="211"/>
      <c r="K40" s="211"/>
      <c r="L40" s="214"/>
      <c r="M40" s="211"/>
      <c r="N40" s="214"/>
      <c r="O40" s="214"/>
      <c r="P40" s="214"/>
      <c r="Q40" s="214"/>
      <c r="R40" s="214"/>
      <c r="S40" s="215"/>
      <c r="T40" s="214"/>
      <c r="U40" s="21">
        <v>450</v>
      </c>
      <c r="V40" s="239"/>
      <c r="W40" s="239"/>
      <c r="X40" s="239"/>
      <c r="Y40" s="92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</row>
    <row r="41" spans="1:87" s="60" customFormat="1" ht="20.45" customHeight="1" thickBot="1" x14ac:dyDescent="0.3">
      <c r="A41" s="208"/>
      <c r="B41" s="226"/>
      <c r="C41" s="208"/>
      <c r="D41" s="208"/>
      <c r="E41" s="21" t="s">
        <v>252</v>
      </c>
      <c r="F41" s="208"/>
      <c r="G41" s="208"/>
      <c r="H41" s="208"/>
      <c r="I41" s="212"/>
      <c r="J41" s="212"/>
      <c r="K41" s="212"/>
      <c r="L41" s="208"/>
      <c r="M41" s="212"/>
      <c r="N41" s="208"/>
      <c r="O41" s="208"/>
      <c r="P41" s="208"/>
      <c r="Q41" s="208"/>
      <c r="R41" s="208"/>
      <c r="S41" s="208"/>
      <c r="T41" s="208"/>
      <c r="U41" s="21">
        <v>450</v>
      </c>
      <c r="V41" s="240"/>
      <c r="W41" s="240"/>
      <c r="X41" s="240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121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</row>
    <row r="42" spans="1:87" s="51" customFormat="1" ht="19.899999999999999" customHeight="1" x14ac:dyDescent="0.25">
      <c r="E42" s="8"/>
    </row>
    <row r="43" spans="1:87" s="51" customFormat="1" ht="19.899999999999999" customHeight="1" x14ac:dyDescent="0.25">
      <c r="A43"/>
    </row>
    <row r="44" spans="1:87" s="51" customFormat="1" x14ac:dyDescent="0.25"/>
    <row r="45" spans="1:87" s="51" customFormat="1" x14ac:dyDescent="0.25"/>
    <row r="46" spans="1:87" x14ac:dyDescent="0.25">
      <c r="A46" s="28"/>
      <c r="B46" s="6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87" x14ac:dyDescent="0.25">
      <c r="A47" s="28"/>
      <c r="B47" s="6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</sheetData>
  <mergeCells count="250">
    <mergeCell ref="A18:A20"/>
    <mergeCell ref="A21:A23"/>
    <mergeCell ref="A24:A26"/>
    <mergeCell ref="A27:A29"/>
    <mergeCell ref="A30:A32"/>
    <mergeCell ref="A33:A35"/>
    <mergeCell ref="A36:A38"/>
    <mergeCell ref="L33:L35"/>
    <mergeCell ref="O18:O20"/>
    <mergeCell ref="O33:O35"/>
    <mergeCell ref="I18:I20"/>
    <mergeCell ref="J18:J20"/>
    <mergeCell ref="K18:K20"/>
    <mergeCell ref="I21:I23"/>
    <mergeCell ref="J21:J23"/>
    <mergeCell ref="K21:K23"/>
    <mergeCell ref="I33:I35"/>
    <mergeCell ref="J33:J35"/>
    <mergeCell ref="K33:K35"/>
    <mergeCell ref="I30:I32"/>
    <mergeCell ref="K30:K32"/>
    <mergeCell ref="J30:J32"/>
    <mergeCell ref="I27:I29"/>
    <mergeCell ref="J27:J29"/>
    <mergeCell ref="B39:B41"/>
    <mergeCell ref="C39:C41"/>
    <mergeCell ref="D39:D41"/>
    <mergeCell ref="F39:F41"/>
    <mergeCell ref="L39:L41"/>
    <mergeCell ref="B24:B26"/>
    <mergeCell ref="H30:H32"/>
    <mergeCell ref="H27:H29"/>
    <mergeCell ref="A39:A41"/>
    <mergeCell ref="H39:H41"/>
    <mergeCell ref="H24:H26"/>
    <mergeCell ref="B36:B38"/>
    <mergeCell ref="B33:B35"/>
    <mergeCell ref="C33:C35"/>
    <mergeCell ref="C36:C38"/>
    <mergeCell ref="I39:I41"/>
    <mergeCell ref="J39:J41"/>
    <mergeCell ref="K39:K41"/>
    <mergeCell ref="I36:I38"/>
    <mergeCell ref="J36:J38"/>
    <mergeCell ref="K36:K38"/>
    <mergeCell ref="I24:I26"/>
    <mergeCell ref="J24:J26"/>
    <mergeCell ref="K24:K26"/>
    <mergeCell ref="A6:A8"/>
    <mergeCell ref="A9:A11"/>
    <mergeCell ref="C6:C8"/>
    <mergeCell ref="D6:D8"/>
    <mergeCell ref="C9:C11"/>
    <mergeCell ref="D9:D11"/>
    <mergeCell ref="V4:X4"/>
    <mergeCell ref="T3:T5"/>
    <mergeCell ref="U3:U5"/>
    <mergeCell ref="V3:X3"/>
    <mergeCell ref="W6:W41"/>
    <mergeCell ref="V6:V41"/>
    <mergeCell ref="H12:H14"/>
    <mergeCell ref="H9:H11"/>
    <mergeCell ref="L6:L8"/>
    <mergeCell ref="L9:L11"/>
    <mergeCell ref="L12:L14"/>
    <mergeCell ref="L18:L20"/>
    <mergeCell ref="J15:J17"/>
    <mergeCell ref="K15:K17"/>
    <mergeCell ref="H6:H8"/>
    <mergeCell ref="T12:T14"/>
    <mergeCell ref="C12:C14"/>
    <mergeCell ref="D12:D14"/>
    <mergeCell ref="A1:N1"/>
    <mergeCell ref="A3:A5"/>
    <mergeCell ref="C3:C5"/>
    <mergeCell ref="D3:D5"/>
    <mergeCell ref="E3:E5"/>
    <mergeCell ref="F3:F5"/>
    <mergeCell ref="I4:J4"/>
    <mergeCell ref="N3:S4"/>
    <mergeCell ref="B2:L2"/>
    <mergeCell ref="B3:B5"/>
    <mergeCell ref="G3:G5"/>
    <mergeCell ref="I3:M3"/>
    <mergeCell ref="H3:H5"/>
    <mergeCell ref="L4:M4"/>
    <mergeCell ref="K4:K5"/>
    <mergeCell ref="F6:F8"/>
    <mergeCell ref="G6:G8"/>
    <mergeCell ref="B30:B32"/>
    <mergeCell ref="C30:C32"/>
    <mergeCell ref="B27:B29"/>
    <mergeCell ref="C27:C29"/>
    <mergeCell ref="X6:X41"/>
    <mergeCell ref="T21:T23"/>
    <mergeCell ref="T18:T20"/>
    <mergeCell ref="T39:T41"/>
    <mergeCell ref="M39:M41"/>
    <mergeCell ref="D24:D26"/>
    <mergeCell ref="D27:D29"/>
    <mergeCell ref="C24:C26"/>
    <mergeCell ref="D30:D32"/>
    <mergeCell ref="D33:D35"/>
    <mergeCell ref="D36:D38"/>
    <mergeCell ref="G39:G41"/>
    <mergeCell ref="R15:R17"/>
    <mergeCell ref="S15:S17"/>
    <mergeCell ref="T15:T17"/>
    <mergeCell ref="F9:F11"/>
    <mergeCell ref="G9:G11"/>
    <mergeCell ref="B6:B8"/>
    <mergeCell ref="B9:B11"/>
    <mergeCell ref="B12:B14"/>
    <mergeCell ref="B18:B20"/>
    <mergeCell ref="B21:B23"/>
    <mergeCell ref="H36:H38"/>
    <mergeCell ref="H33:H35"/>
    <mergeCell ref="F15:F17"/>
    <mergeCell ref="G15:G17"/>
    <mergeCell ref="H15:H17"/>
    <mergeCell ref="B15:B17"/>
    <mergeCell ref="C15:C17"/>
    <mergeCell ref="D15:D17"/>
    <mergeCell ref="F12:F14"/>
    <mergeCell ref="G12:G14"/>
    <mergeCell ref="G33:G35"/>
    <mergeCell ref="G36:G38"/>
    <mergeCell ref="T9:T11"/>
    <mergeCell ref="C21:C23"/>
    <mergeCell ref="D21:D23"/>
    <mergeCell ref="C18:C20"/>
    <mergeCell ref="D18:D20"/>
    <mergeCell ref="H21:H23"/>
    <mergeCell ref="H18:H20"/>
    <mergeCell ref="T36:T38"/>
    <mergeCell ref="T33:T35"/>
    <mergeCell ref="N36:N38"/>
    <mergeCell ref="O36:O38"/>
    <mergeCell ref="P36:P38"/>
    <mergeCell ref="Q36:Q38"/>
    <mergeCell ref="R36:R38"/>
    <mergeCell ref="I15:I17"/>
    <mergeCell ref="I12:I14"/>
    <mergeCell ref="Q15:Q17"/>
    <mergeCell ref="N15:N17"/>
    <mergeCell ref="O15:O17"/>
    <mergeCell ref="P15:P17"/>
    <mergeCell ref="P18:P20"/>
    <mergeCell ref="S36:S38"/>
    <mergeCell ref="L36:L38"/>
    <mergeCell ref="M36:M38"/>
    <mergeCell ref="S39:S41"/>
    <mergeCell ref="R39:R41"/>
    <mergeCell ref="Q39:Q41"/>
    <mergeCell ref="P39:P41"/>
    <mergeCell ref="O39:O41"/>
    <mergeCell ref="N39:N41"/>
    <mergeCell ref="A12:A14"/>
    <mergeCell ref="A15:A17"/>
    <mergeCell ref="T6:T8"/>
    <mergeCell ref="T24:T26"/>
    <mergeCell ref="T27:T29"/>
    <mergeCell ref="T30:T32"/>
    <mergeCell ref="F36:F38"/>
    <mergeCell ref="F33:F35"/>
    <mergeCell ref="F30:F32"/>
    <mergeCell ref="F27:F29"/>
    <mergeCell ref="F24:F26"/>
    <mergeCell ref="F21:F23"/>
    <mergeCell ref="F18:F20"/>
    <mergeCell ref="G18:G20"/>
    <mergeCell ref="G21:G23"/>
    <mergeCell ref="G24:G26"/>
    <mergeCell ref="G27:G29"/>
    <mergeCell ref="G30:G32"/>
    <mergeCell ref="N30:N32"/>
    <mergeCell ref="N33:N35"/>
    <mergeCell ref="L21:L23"/>
    <mergeCell ref="L24:L26"/>
    <mergeCell ref="L27:L29"/>
    <mergeCell ref="L30:L32"/>
    <mergeCell ref="M6:M8"/>
    <mergeCell ref="M9:M11"/>
    <mergeCell ref="M12:M14"/>
    <mergeCell ref="M18:M20"/>
    <mergeCell ref="M21:M23"/>
    <mergeCell ref="M24:M26"/>
    <mergeCell ref="M27:M29"/>
    <mergeCell ref="M30:M32"/>
    <mergeCell ref="M33:M35"/>
    <mergeCell ref="O6:O8"/>
    <mergeCell ref="O9:O11"/>
    <mergeCell ref="O12:O14"/>
    <mergeCell ref="P6:P8"/>
    <mergeCell ref="Q6:Q8"/>
    <mergeCell ref="R6:R8"/>
    <mergeCell ref="S6:S8"/>
    <mergeCell ref="I6:I8"/>
    <mergeCell ref="J6:J8"/>
    <mergeCell ref="K6:K8"/>
    <mergeCell ref="I9:I11"/>
    <mergeCell ref="J9:J11"/>
    <mergeCell ref="K9:K11"/>
    <mergeCell ref="P9:P11"/>
    <mergeCell ref="Q9:Q11"/>
    <mergeCell ref="R9:R11"/>
    <mergeCell ref="S9:S11"/>
    <mergeCell ref="P12:P14"/>
    <mergeCell ref="Q12:Q14"/>
    <mergeCell ref="R12:R14"/>
    <mergeCell ref="S12:S14"/>
    <mergeCell ref="N6:N8"/>
    <mergeCell ref="N9:N11"/>
    <mergeCell ref="N12:N14"/>
    <mergeCell ref="P33:P35"/>
    <mergeCell ref="Q33:Q35"/>
    <mergeCell ref="R33:R35"/>
    <mergeCell ref="S33:S35"/>
    <mergeCell ref="O27:O29"/>
    <mergeCell ref="P27:P29"/>
    <mergeCell ref="Q27:Q29"/>
    <mergeCell ref="R27:R29"/>
    <mergeCell ref="S27:S29"/>
    <mergeCell ref="O30:O32"/>
    <mergeCell ref="P30:P32"/>
    <mergeCell ref="Q30:Q32"/>
    <mergeCell ref="R30:R32"/>
    <mergeCell ref="S30:S32"/>
    <mergeCell ref="K27:K29"/>
    <mergeCell ref="R24:R26"/>
    <mergeCell ref="Q24:Q26"/>
    <mergeCell ref="P24:P26"/>
    <mergeCell ref="O24:O26"/>
    <mergeCell ref="S21:S23"/>
    <mergeCell ref="J12:J14"/>
    <mergeCell ref="K12:K14"/>
    <mergeCell ref="Q18:Q20"/>
    <mergeCell ref="R18:R20"/>
    <mergeCell ref="S18:S20"/>
    <mergeCell ref="O21:O23"/>
    <mergeCell ref="P21:P23"/>
    <mergeCell ref="Q21:Q23"/>
    <mergeCell ref="R21:R23"/>
    <mergeCell ref="S24:S26"/>
    <mergeCell ref="L15:L17"/>
    <mergeCell ref="M15:M17"/>
    <mergeCell ref="N18:N20"/>
    <mergeCell ref="N21:N23"/>
    <mergeCell ref="N24:N26"/>
    <mergeCell ref="N27:N29"/>
  </mergeCells>
  <phoneticPr fontId="5" type="noConversion"/>
  <pageMargins left="0.35433070866141736" right="0.35433070866141736" top="0.59055118110236227" bottom="0.59055118110236227" header="0.51181102362204722" footer="0.51181102362204722"/>
  <pageSetup paperSize="9" scale="5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pszenica oz. </vt:lpstr>
      <vt:lpstr>pszenżyto ozime</vt:lpstr>
      <vt:lpstr>żyto ozime</vt:lpstr>
      <vt:lpstr>żyto oz</vt:lpstr>
      <vt:lpstr>pszenica jara</vt:lpstr>
      <vt:lpstr>jeczmień jary</vt:lpstr>
      <vt:lpstr>rzepak</vt:lpstr>
      <vt:lpstr>ziemniak</vt:lpstr>
      <vt:lpstr>Kukurydza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2016-12-27T12:07:17Z</cp:lastPrinted>
  <dcterms:created xsi:type="dcterms:W3CDTF">2006-09-16T00:00:00Z</dcterms:created>
  <dcterms:modified xsi:type="dcterms:W3CDTF">2020-02-20T13:10:33Z</dcterms:modified>
</cp:coreProperties>
</file>